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1260" windowWidth="24240" windowHeight="11160" tabRatio="500"/>
  </bookViews>
  <sheets>
    <sheet name="Приложение 1" sheetId="1" r:id="rId1"/>
  </sheets>
  <definedNames>
    <definedName name="Excel_BuiltIn__FilterDatabase" localSheetId="0">'Приложение 1'!$A$29:$X$34</definedName>
    <definedName name="Excel_BuiltIn_Print_Area" localSheetId="0">'Приложение 1'!$A$10:$X$34</definedName>
    <definedName name="Z_08999AEA_4616_4548_BE4C_44868DD09080__wvu_FilterData" localSheetId="0">'Приложение 1'!$A$29:$X$34</definedName>
    <definedName name="Z_1C661667_680B_4F5C_8570_706E6C0C1874__wvu_FilterData" localSheetId="0">'Приложение 1'!$A$29:$X$34</definedName>
    <definedName name="Z_1F37E7DC_8CA9_4C96_AA2C_E9E4D16290F3__wvu_FilterData" localSheetId="0">'Приложение 1'!$A$29:$X$34</definedName>
    <definedName name="Z_22495D89_FC05_4726_9FC4_4D4DF5D2B099__wvu_FilterData" localSheetId="0">'Приложение 1'!$A$29:$X$34</definedName>
    <definedName name="Z_61721348_E38C_421D_9E78_42EDC22BE1DC__wvu_FilterData" localSheetId="0">'Приложение 1'!$A$29:$X$34</definedName>
    <definedName name="Z_62964947_0A23_4EE7_AFF3_BE53E094033C__wvu_FilterData" localSheetId="0">'Приложение 1'!$A$29:$X$34</definedName>
    <definedName name="Z_6902E152_B0B9_47F1_AC19_79B3ADF9B0C7__wvu_FilterData" localSheetId="0">'Приложение 1'!$A$29:$X$34</definedName>
    <definedName name="Z_700B5E53_B1D4_4347_8AB4_8BE42A5DAA1D__wvu_FilterData" localSheetId="0">'Приложение 1'!$A$29:$X$34</definedName>
    <definedName name="Z_700B5E53_B1D4_4347_8AB4_8BE42A5DAA1D__wvu_Rows" localSheetId="0">'Приложение 1'!$10:$22</definedName>
    <definedName name="Z_791B9FC1_4556_4D7E_B967_25DC578D2745__wvu_FilterData" localSheetId="0">'Приложение 1'!$A$29:$X$34</definedName>
    <definedName name="Z_791B9FC1_4556_4D7E_B967_25DC578D2745__wvu_PrintArea" localSheetId="0">'Приложение 1'!$A$10:$X$34</definedName>
    <definedName name="Z_791B9FC1_4556_4D7E_B967_25DC578D2745__wvu_PrintTitles" localSheetId="0">'Приложение 1'!$28:$28</definedName>
    <definedName name="Z_791B9FC1_4556_4D7E_B967_25DC578D2745__wvu_Rows" localSheetId="0">'Приложение 1'!$10:$22</definedName>
    <definedName name="Z_7957A70C_B67B_49FA_9F97_BCFA5270A4BA__wvu_FilterData" localSheetId="0">'Приложение 1'!$A$29:$X$34</definedName>
    <definedName name="Z_8E671C99_7283_4A18_9A98_941832E75524__wvu_Cols" localSheetId="0">#REF!</definedName>
    <definedName name="Z_8E671C99_7283_4A18_9A98_941832E75524__wvu_FilterData" localSheetId="0">'Приложение 1'!$A$29:$X$34</definedName>
    <definedName name="Z_8E671C99_7283_4A18_9A98_941832E75524__wvu_PrintArea" localSheetId="0">'Приложение 1'!$A$10:$X$34</definedName>
    <definedName name="Z_8E671C99_7283_4A18_9A98_941832E75524__wvu_PrintTitles" localSheetId="0">'Приложение 1'!$28:$28</definedName>
    <definedName name="Z_8E671C99_7283_4A18_9A98_941832E75524__wvu_Rows" localSheetId="0">'Приложение 1'!$10:$22</definedName>
    <definedName name="Z_962575FB_5068_40FB_B5B0_91C8183DAE57__wvu_FilterData" localSheetId="0">'Приложение 1'!$A$29:$X$34</definedName>
    <definedName name="Z_9CD3F3CB_8D8C_4911_936E_1F3C2F68A496__wvu_FilterData" localSheetId="0">'Приложение 1'!$A$29:$X$34</definedName>
    <definedName name="Z_9D40F8E5_6979_4E02_BC1F_84A847E3D4FB__wvu_Cols" localSheetId="0">#REF!</definedName>
    <definedName name="Z_9D40F8E5_6979_4E02_BC1F_84A847E3D4FB__wvu_FilterData" localSheetId="0">'Приложение 1'!$A$29:$X$34</definedName>
    <definedName name="Z_9D40F8E5_6979_4E02_BC1F_84A847E3D4FB__wvu_PrintArea" localSheetId="0">'Приложение 1'!$A$10:$X$34</definedName>
    <definedName name="Z_9D40F8E5_6979_4E02_BC1F_84A847E3D4FB__wvu_Rows" localSheetId="0">'Приложение 1'!$10:$26</definedName>
    <definedName name="Z_A809D36D_1E22_4AB0_9755_C0D80628305A__wvu_FilterData" localSheetId="0">'Приложение 1'!$A$29:$X$34</definedName>
    <definedName name="Z_B631C1CB_1A1B_49CE_AF4E_0902D7168337__wvu_FilterData" localSheetId="0">'Приложение 1'!$A$29:$X$34</definedName>
    <definedName name="Z_B69F7858_A2BA_4084_B746_0B93FB63E88F__wvu_FilterData" localSheetId="0">'Приложение 1'!$A$29:$X$34</definedName>
    <definedName name="Z_D21C8B01_D288_4524_946D_8270F5D3F89E__wvu_FilterData" localSheetId="0">'Приложение 1'!$A$29:$X$34</definedName>
    <definedName name="Z_DAFCFEFC_6F89_4F5F_901C_C5CCB5C9831D__wvu_FilterData" localSheetId="0">'Приложение 1'!$A$29:$X$34</definedName>
    <definedName name="Z_E27E2E3F_63D5_47EC_BFC0_476F96347165__wvu_FilterData" localSheetId="0">'Приложение 1'!$A$29:$X$34</definedName>
    <definedName name="Z_E38A8537_B0A0_4F5A_B9C8_70BDF280E4D1__wvu_FilterData" localSheetId="0">'Приложение 1'!$A$29:$X$34</definedName>
    <definedName name="Z_E5112BD0_149A_4CA1_B44F_3DCB197DB42E__wvu_FilterData" localSheetId="0">'Приложение 1'!$A$29:$X$34</definedName>
    <definedName name="Z_F0D58DF3_0C84_452C_949A_8DA5331A0EEC__wvu_FilterData" localSheetId="0">'Приложение 1'!$A$29:$X$34</definedName>
    <definedName name="_xlnm.Print_Titles" localSheetId="0">'Приложение 1'!$26:$29</definedName>
    <definedName name="_xlnm.Print_Area" localSheetId="0">'Приложение 1'!$A$1:$X$139</definedName>
  </definedName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6" i="1" l="1"/>
  <c r="Y108" i="1" l="1"/>
  <c r="Y107" i="1"/>
  <c r="Y97" i="1" l="1"/>
  <c r="Y96" i="1"/>
  <c r="V103" i="1" l="1"/>
  <c r="W103" i="1"/>
  <c r="X103" i="1"/>
  <c r="W104" i="1"/>
  <c r="X104" i="1"/>
  <c r="V104" i="1"/>
  <c r="R104" i="1"/>
  <c r="Y91" i="1" l="1"/>
  <c r="Y90" i="1"/>
  <c r="Y89" i="1"/>
  <c r="Y88" i="1"/>
  <c r="Y87" i="1"/>
  <c r="T86" i="1"/>
  <c r="U86" i="1"/>
  <c r="S86" i="1"/>
  <c r="S85" i="1" s="1"/>
  <c r="Y85" i="1" s="1"/>
  <c r="Y86" i="1" l="1"/>
  <c r="Y73" i="1"/>
  <c r="U95" i="1" l="1"/>
  <c r="U93" i="1" s="1"/>
  <c r="U92" i="1" s="1"/>
  <c r="U84" i="1" s="1"/>
  <c r="T104" i="1"/>
  <c r="U104" i="1"/>
  <c r="T103" i="1"/>
  <c r="U103" i="1"/>
  <c r="S104" i="1"/>
  <c r="S103" i="1"/>
  <c r="R86" i="1" l="1"/>
  <c r="R85" i="1" s="1"/>
  <c r="R69" i="1"/>
  <c r="R58" i="1"/>
  <c r="R103" i="1"/>
  <c r="Y103" i="1" l="1"/>
  <c r="T95" i="1" l="1"/>
  <c r="S95" i="1"/>
  <c r="R95" i="1"/>
  <c r="S93" i="1" l="1"/>
  <c r="Y95" i="1"/>
  <c r="R93" i="1"/>
  <c r="R92" i="1" s="1"/>
  <c r="R84" i="1" s="1"/>
  <c r="T93" i="1"/>
  <c r="Y135" i="1"/>
  <c r="Y133" i="1"/>
  <c r="Y134" i="1"/>
  <c r="Y132" i="1"/>
  <c r="Y93" i="1" l="1"/>
  <c r="T92" i="1"/>
  <c r="T84" i="1" s="1"/>
  <c r="S92" i="1"/>
  <c r="S84" i="1" l="1"/>
  <c r="Y92" i="1"/>
  <c r="X130" i="1"/>
  <c r="X129" i="1" s="1"/>
  <c r="W130" i="1"/>
  <c r="W128" i="1" s="1"/>
  <c r="V130" i="1"/>
  <c r="V128" i="1" s="1"/>
  <c r="U130" i="1"/>
  <c r="U128" i="1" s="1"/>
  <c r="T130" i="1"/>
  <c r="T129" i="1" s="1"/>
  <c r="S130" i="1"/>
  <c r="R130" i="1"/>
  <c r="R128" i="1" s="1"/>
  <c r="Y84" i="1" l="1"/>
  <c r="X128" i="1"/>
  <c r="U129" i="1"/>
  <c r="S128" i="1"/>
  <c r="Y130" i="1"/>
  <c r="T128" i="1"/>
  <c r="R129" i="1"/>
  <c r="V129" i="1"/>
  <c r="S129" i="1"/>
  <c r="W129" i="1"/>
  <c r="Y128" i="1" l="1"/>
  <c r="Y129" i="1"/>
  <c r="S109" i="1"/>
  <c r="T109" i="1"/>
  <c r="T102" i="1" s="1"/>
  <c r="T101" i="1" s="1"/>
  <c r="U109" i="1"/>
  <c r="U102" i="1" s="1"/>
  <c r="U101" i="1" s="1"/>
  <c r="V109" i="1"/>
  <c r="V102" i="1" s="1"/>
  <c r="V101" i="1" s="1"/>
  <c r="W109" i="1"/>
  <c r="W102" i="1" s="1"/>
  <c r="W101" i="1" s="1"/>
  <c r="X109" i="1"/>
  <c r="X102" i="1" s="1"/>
  <c r="X101" i="1" s="1"/>
  <c r="R109" i="1"/>
  <c r="Y127" i="1"/>
  <c r="Y126" i="1"/>
  <c r="Y125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S102" i="1" l="1"/>
  <c r="Y102" i="1" s="1"/>
  <c r="R102" i="1"/>
  <c r="R101" i="1" s="1"/>
  <c r="Y109" i="1"/>
  <c r="Y106" i="1"/>
  <c r="Y105" i="1"/>
  <c r="Y104" i="1"/>
  <c r="S69" i="1"/>
  <c r="T69" i="1"/>
  <c r="U69" i="1"/>
  <c r="V69" i="1"/>
  <c r="W69" i="1"/>
  <c r="X69" i="1"/>
  <c r="Y71" i="1"/>
  <c r="Y83" i="1"/>
  <c r="Y82" i="1"/>
  <c r="Y81" i="1"/>
  <c r="Y80" i="1"/>
  <c r="Y79" i="1"/>
  <c r="Y77" i="1"/>
  <c r="Y78" i="1"/>
  <c r="Y76" i="1"/>
  <c r="Y75" i="1"/>
  <c r="Y74" i="1"/>
  <c r="Y72" i="1"/>
  <c r="S58" i="1"/>
  <c r="T58" i="1"/>
  <c r="U58" i="1"/>
  <c r="V58" i="1"/>
  <c r="W58" i="1"/>
  <c r="X58" i="1"/>
  <c r="Y59" i="1"/>
  <c r="Y68" i="1"/>
  <c r="Y67" i="1"/>
  <c r="Y65" i="1"/>
  <c r="Y66" i="1"/>
  <c r="Y64" i="1"/>
  <c r="Y63" i="1"/>
  <c r="Y62" i="1"/>
  <c r="Y61" i="1"/>
  <c r="Y60" i="1"/>
  <c r="S52" i="1"/>
  <c r="T52" i="1"/>
  <c r="U52" i="1"/>
  <c r="V52" i="1"/>
  <c r="W52" i="1"/>
  <c r="X52" i="1"/>
  <c r="R52" i="1"/>
  <c r="R35" i="1" s="1"/>
  <c r="Y57" i="1"/>
  <c r="Y56" i="1"/>
  <c r="Y55" i="1"/>
  <c r="Y54" i="1"/>
  <c r="S36" i="1"/>
  <c r="T36" i="1"/>
  <c r="U36" i="1"/>
  <c r="V36" i="1"/>
  <c r="W36" i="1"/>
  <c r="X36" i="1"/>
  <c r="Y37" i="1"/>
  <c r="Y51" i="1"/>
  <c r="Y49" i="1"/>
  <c r="Y48" i="1"/>
  <c r="Y47" i="1"/>
  <c r="Y46" i="1"/>
  <c r="Y45" i="1"/>
  <c r="Y44" i="1"/>
  <c r="Y43" i="1"/>
  <c r="Y42" i="1"/>
  <c r="Y41" i="1"/>
  <c r="Y40" i="1"/>
  <c r="Y38" i="1"/>
  <c r="Y39" i="1"/>
  <c r="S101" i="1" l="1"/>
  <c r="R34" i="1"/>
  <c r="R30" i="1" s="1"/>
  <c r="U35" i="1"/>
  <c r="U34" i="1" s="1"/>
  <c r="U30" i="1" s="1"/>
  <c r="X35" i="1"/>
  <c r="X34" i="1" s="1"/>
  <c r="X30" i="1" s="1"/>
  <c r="T35" i="1"/>
  <c r="T34" i="1" s="1"/>
  <c r="T30" i="1" s="1"/>
  <c r="W35" i="1"/>
  <c r="W34" i="1" s="1"/>
  <c r="W30" i="1" s="1"/>
  <c r="S35" i="1"/>
  <c r="V35" i="1"/>
  <c r="V34" i="1" s="1"/>
  <c r="V30" i="1" s="1"/>
  <c r="Y69" i="1"/>
  <c r="Y58" i="1"/>
  <c r="Y52" i="1"/>
  <c r="Y36" i="1"/>
  <c r="S34" i="1" l="1"/>
  <c r="Y101" i="1"/>
  <c r="Y35" i="1"/>
  <c r="S30" i="1" l="1"/>
  <c r="Y34" i="1"/>
  <c r="Y30" i="1" l="1"/>
</calcChain>
</file>

<file path=xl/sharedStrings.xml><?xml version="1.0" encoding="utf-8"?>
<sst xmlns="http://schemas.openxmlformats.org/spreadsheetml/2006/main" count="489" uniqueCount="215">
  <si>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</si>
  <si>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</si>
  <si>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</si>
  <si>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</si>
  <si>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</si>
  <si>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</si>
  <si>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</si>
  <si>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</si>
  <si>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</si>
  <si>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</si>
  <si>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</si>
  <si>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>3. Направление – направление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</si>
  <si>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</si>
  <si>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</si>
  <si>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</si>
  <si>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</si>
  <si>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</si>
  <si>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</si>
  <si>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</si>
  <si>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</si>
  <si>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к  муниципальной программе города Твери</t>
  </si>
  <si>
    <t xml:space="preserve">Ответственный исполнитель муниципальной программы города Твери - муниципальное казенное учреждение «Управление социальной политики» </t>
  </si>
  <si>
    <t>Финансовый год, пред-шествующий году начала реализации муниципальной программы, 
2025 год</t>
  </si>
  <si>
    <t>2026 год</t>
  </si>
  <si>
    <t>2027 год</t>
  </si>
  <si>
    <t>2028 год</t>
  </si>
  <si>
    <t>2029 год</t>
  </si>
  <si>
    <t>2030 год</t>
  </si>
  <si>
    <t>2031 год</t>
  </si>
  <si>
    <t>тысяча рублей</t>
  </si>
  <si>
    <t>человек</t>
  </si>
  <si>
    <t>Комплекс процессных мероприятий «Формирование безбарьерной среды для лиц с ограниченными возможностями»</t>
  </si>
  <si>
    <t>х</t>
  </si>
  <si>
    <t>процент</t>
  </si>
  <si>
    <t xml:space="preserve">единица
</t>
  </si>
  <si>
    <t>единица</t>
  </si>
  <si>
    <t>семей</t>
  </si>
  <si>
    <t xml:space="preserve">единица  </t>
  </si>
  <si>
    <t xml:space="preserve">
балл </t>
  </si>
  <si>
    <t>Комплекс процессных мероприятий «Обеспечение отдельных категорий граждан жилыми помещениями»</t>
  </si>
  <si>
    <t xml:space="preserve">балл </t>
  </si>
  <si>
    <t xml:space="preserve">«Социальная поддержка населения города Твери»  </t>
  </si>
  <si>
    <t>1. Муниципальная программа – муниципальная программа города Твери «Социальная поддержка населения города Твери».</t>
  </si>
  <si>
    <t xml:space="preserve">«Социальная поддержка населения города Твери» </t>
  </si>
  <si>
    <t>единиц</t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</si>
  <si>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</si>
  <si>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4.6 </t>
    </r>
    <r>
      <rPr>
        <sz val="16"/>
        <rFont val="Times New Roman"/>
        <family val="1"/>
        <charset val="204"/>
      </rPr>
      <t>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</si>
  <si>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6"/>
        <rFont val="Times New Roman"/>
        <family val="1"/>
        <charset val="204"/>
      </rPr>
      <t>Цель 1</t>
    </r>
    <r>
      <rPr>
        <sz val="16"/>
        <rFont val="Times New Roman"/>
        <family val="1"/>
        <charset val="204"/>
      </rPr>
      <t xml:space="preserve"> 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</si>
  <si>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социальную поддержку, в общей численности граждан, имеющих право на ее получение и обратившихся за ее получением»</t>
    </r>
  </si>
  <si>
    <r>
      <rPr>
        <b/>
        <sz val="16"/>
        <rFont val="Times New Roman"/>
        <family val="1"/>
        <charset val="204"/>
      </rPr>
      <t xml:space="preserve">Показатель 2  </t>
    </r>
    <r>
      <rPr>
        <sz val="16"/>
        <rFont val="Times New Roman"/>
        <family val="1"/>
        <charset val="204"/>
      </rPr>
      <t xml:space="preserve">«Уровень бедности (доля населения с денежными доходами ниже величины прожиточного минимума, установленного в Тверской области)»   </t>
    </r>
  </si>
  <si>
    <t>Комплекс процессных мероприятий 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</si>
  <si>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 «Социальная поддержка малообеспеченных граждан и граждан, оказавшихся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</si>
  <si>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</si>
  <si>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 xml:space="preserve">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</si>
  <si>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</si>
  <si>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денежном виде»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</si>
  <si>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«Оказание иных форм социальной поддержки отдельных категорий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</si>
  <si>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виде подарочных наборов»</t>
    </r>
  </si>
  <si>
    <r>
      <rPr>
        <b/>
        <sz val="16"/>
        <rFont val="Times New Roman"/>
        <family val="1"/>
        <charset val="204"/>
      </rPr>
      <t xml:space="preserve">Мероприятие 1.3 </t>
    </r>
    <r>
      <rPr>
        <sz val="16"/>
        <rFont val="Times New Roman"/>
        <family val="1"/>
        <charset val="204"/>
      </rPr>
      <t>«Предоставление услуг муниципальных бань и душевых павильонов отдельным льготным категориям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</si>
  <si>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со 100%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</si>
  <si>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оказанных муниципальных услуг «Помывка в душевых павильонах со 100% льготой по оплате услуги»</t>
    </r>
  </si>
  <si>
    <r>
      <rPr>
        <b/>
        <sz val="16"/>
        <rFont val="Times New Roman"/>
        <family val="1"/>
        <charset val="204"/>
      </rPr>
      <t xml:space="preserve">Параметр 3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 50%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</si>
  <si>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4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душевых павильонах с 50% льготой по оплате услуги» </t>
    </r>
  </si>
  <si>
    <r>
      <t xml:space="preserve">Мероприятие 1.4 </t>
    </r>
    <r>
      <rPr>
        <sz val="16"/>
        <rFont val="Times New Roman"/>
        <family val="1"/>
        <charset val="1"/>
      </rPr>
      <t>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</si>
  <si>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t xml:space="preserve">Параметр 1 </t>
    </r>
    <r>
      <rPr>
        <sz val="16"/>
        <rFont val="Times New Roman"/>
        <family val="1"/>
        <charset val="1"/>
      </rPr>
      <t>«Количество человек, получивших единовременную выплату»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</si>
  <si>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произведенных расчетов»</t>
    </r>
  </si>
  <si>
    <r>
      <rPr>
        <b/>
        <sz val="16"/>
        <rFont val="Times New Roman"/>
        <family val="1"/>
        <charset val="204"/>
      </rPr>
      <t xml:space="preserve">Задача 2 </t>
    </r>
    <r>
      <rPr>
        <sz val="16"/>
        <rFont val="Times New Roman"/>
        <family val="1"/>
        <charset val="204"/>
      </rPr>
      <t>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</si>
  <si>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204"/>
      </rPr>
      <t xml:space="preserve"> 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получивших социальную поддержку, к общему количеству детей, имеющих право на ее получение»</t>
    </r>
  </si>
  <si>
    <r>
      <rPr>
        <b/>
        <sz val="16"/>
        <rFont val="Times New Roman"/>
        <family val="1"/>
        <charset val="204"/>
      </rPr>
      <t xml:space="preserve">Мероприятие 2.1 </t>
    </r>
    <r>
      <rPr>
        <sz val="16"/>
        <rFont val="Times New Roman"/>
        <family val="1"/>
        <charset val="204"/>
      </rPr>
      <t>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</si>
  <si>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</si>
  <si>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6"/>
        <rFont val="Times New Roman"/>
        <family val="1"/>
        <charset val="204"/>
      </rPr>
      <t xml:space="preserve">Мероприятие 2.2 </t>
    </r>
    <r>
      <rPr>
        <sz val="16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</si>
  <si>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</si>
  <si>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6"/>
        <rFont val="Times New Roman"/>
        <family val="1"/>
        <charset val="204"/>
      </rPr>
      <t xml:space="preserve">Задача 3 </t>
    </r>
    <r>
      <rPr>
        <sz val="16"/>
        <rFont val="Times New Roman"/>
        <family val="1"/>
        <charset val="204"/>
      </rPr>
      <t>«Социальная поддержка семей с детьми»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</si>
  <si>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детей, получивших социальную поддержку, в общей численности детей, имеющих право на ее получение, родители (законные представители) которых обратились за получением социальной поддержки»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</si>
  <si>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</si>
  <si>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3.3 </t>
    </r>
    <r>
      <rPr>
        <sz val="16"/>
        <rFont val="Times New Roman"/>
        <family val="1"/>
        <charset val="204"/>
      </rPr>
      <t>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</si>
  <si>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</si>
  <si>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6"/>
        <rFont val="Times New Roman"/>
        <family val="1"/>
        <charset val="204"/>
      </rPr>
      <t xml:space="preserve">Мероприятие 3.4 </t>
    </r>
    <r>
      <rPr>
        <sz val="16"/>
        <rFont val="Times New Roman"/>
        <family val="1"/>
        <charset val="204"/>
      </rPr>
      <t>«Обеспечение питанием учащихся с ограниченными возможностями здоровья»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</si>
  <si>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с ограниченными возможностями здоровья, охваченных горячим питанием»</t>
    </r>
  </si>
  <si>
    <r>
      <rPr>
        <b/>
        <sz val="16"/>
        <rFont val="Times New Roman"/>
        <family val="1"/>
        <charset val="204"/>
      </rPr>
      <t xml:space="preserve">Задача 4 </t>
    </r>
    <r>
      <rPr>
        <sz val="16"/>
        <rFont val="Times New Roman"/>
        <family val="1"/>
        <charset val="204"/>
      </rPr>
      <t>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</si>
  <si>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«Доля граждан, получивших в соответствии с правовыми актами органа местного самоуправления города Твери меры социальной поддержки, в общей численности граждан, имеющих право на их получение и обратившихся за их получением»</t>
    </r>
  </si>
  <si>
    <r>
      <rPr>
        <b/>
        <sz val="16"/>
        <rFont val="Times New Roman"/>
        <family val="1"/>
        <charset val="204"/>
      </rPr>
      <t xml:space="preserve">Мероприятие 4.1 </t>
    </r>
    <r>
      <rPr>
        <sz val="16"/>
        <rFont val="Times New Roman"/>
        <family val="1"/>
        <charset val="204"/>
      </rPr>
      <t>«Выплаты в соответствии с решениями органов местного самоуправления Почетным гражданам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</si>
  <si>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 в соответствии с решениями органов местного самоуправления»</t>
    </r>
  </si>
  <si>
    <r>
      <rPr>
        <b/>
        <sz val="16"/>
        <rFont val="Times New Roman"/>
        <family val="1"/>
        <charset val="204"/>
      </rPr>
      <t xml:space="preserve">Мероприятие 4.2 </t>
    </r>
    <r>
      <rPr>
        <sz val="16"/>
        <rFont val="Times New Roman"/>
        <family val="1"/>
        <charset val="204"/>
      </rPr>
      <t>«Выплата в соответствии с решением органов местного самоуправления Белоусовой Н.В.»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</si>
  <si>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выплату»</t>
    </r>
  </si>
  <si>
    <r>
      <rPr>
        <b/>
        <sz val="16"/>
        <rFont val="Times New Roman"/>
        <family val="1"/>
        <charset val="204"/>
      </rPr>
      <t xml:space="preserve">Мероприятие 4.3 </t>
    </r>
    <r>
      <rPr>
        <sz val="16"/>
        <rFont val="Times New Roman"/>
        <family val="1"/>
        <charset val="204"/>
      </rPr>
      <t>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</si>
  <si>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выплаты»</t>
    </r>
  </si>
  <si>
    <r>
      <rPr>
        <b/>
        <sz val="16"/>
        <rFont val="Times New Roman"/>
        <family val="1"/>
        <charset val="204"/>
      </rPr>
      <t xml:space="preserve">Мероприятие 4.4 </t>
    </r>
    <r>
      <rPr>
        <sz val="16"/>
        <rFont val="Times New Roman"/>
        <family val="1"/>
        <charset val="204"/>
      </rPr>
      <t>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</si>
  <si>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6"/>
        <rFont val="Times New Roman"/>
        <family val="1"/>
        <charset val="204"/>
      </rPr>
      <t xml:space="preserve">Мероприятие 4.5 </t>
    </r>
    <r>
      <rPr>
        <sz val="16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</si>
  <si>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</si>
  <si>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</si>
  <si>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 xml:space="preserve">«Количество инвалидов, в жилых помещениях которых проведены мероприятия по обеспечению доступности» 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</si>
  <si>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«Проведение мероприятий по обустройству пандусов, поручней в домах проживания инвалидов-колясочников»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</si>
  <si>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жилых объектов, обустроенных пандусами, поручнями» </t>
    </r>
  </si>
  <si>
    <r>
      <rPr>
        <b/>
        <sz val="16"/>
        <rFont val="Times New Roman"/>
        <family val="1"/>
        <charset val="1"/>
      </rPr>
      <t xml:space="preserve">Мероприятие 1.2 </t>
    </r>
    <r>
      <rPr>
        <sz val="16"/>
        <rFont val="Times New Roman"/>
        <family val="1"/>
        <charset val="1"/>
      </rPr>
      <t>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</si>
  <si>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 xml:space="preserve">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 </t>
    </r>
  </si>
  <si>
    <r>
      <t xml:space="preserve">Задача 2 </t>
    </r>
    <r>
      <rPr>
        <sz val="16"/>
        <rFont val="Times New Roman"/>
        <family val="1"/>
        <charset val="1"/>
      </rPr>
      <t>«Социокультурная реабилитация инвалидов»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</si>
  <si>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</si>
  <si>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</si>
  <si>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</si>
  <si>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</si>
  <si>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«Оказание поддержки некоммерческим организациям за счет предоставления субсидий из бюджета города Твери»</t>
    </r>
  </si>
  <si>
    <t>Муниципальный проект «Социальная поддержка некоммерческих организаций»</t>
  </si>
  <si>
    <r>
      <t xml:space="preserve">Параметр 3 </t>
    </r>
    <r>
      <rPr>
        <sz val="16"/>
        <rFont val="Times New Roman"/>
        <family val="1"/>
        <charset val="204"/>
      </rPr>
      <t>«Количество детей-инвалидов - участников мероприятий»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</si>
  <si>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</si>
  <si>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обслуженных инвалидов»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</si>
  <si>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муниципальных спортивных школ, обеспеченных спортивным инвентарем и оборудованием для детей с ограниченными возможностями здоровья»</t>
    </r>
  </si>
  <si>
    <r>
      <t xml:space="preserve">Мероприятие 2.5 </t>
    </r>
    <r>
      <rPr>
        <sz val="16"/>
        <rFont val="Times New Roman"/>
        <family val="1"/>
        <charset val="204"/>
      </rPr>
      <t>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</si>
  <si>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инвалидов, принявших участие в мероприятиях»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</si>
  <si>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</si>
  <si>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2.4 </t>
    </r>
    <r>
      <rPr>
        <sz val="16"/>
        <rFont val="Times New Roman"/>
        <family val="1"/>
        <charset val="204"/>
      </rPr>
      <t xml:space="preserve">«Организация и проведение мероприятий для инвалидов в муниципальных учреждениях культуры и дополнительного образования» </t>
    </r>
  </si>
  <si>
    <r>
      <t xml:space="preserve">Параметр 3 </t>
    </r>
    <r>
      <rPr>
        <sz val="16"/>
        <rFont val="Times New Roman"/>
        <family val="1"/>
        <charset val="204"/>
      </rPr>
      <t>«Количество преподавателей, прошедших обучение»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</si>
  <si>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детей-инвалидов, принявших участие в конкурсе рисунков»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</si>
  <si>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обучающихся детей-инвалидов»</t>
    </r>
  </si>
  <si>
    <r>
      <t xml:space="preserve">Мероприятие 2.3 </t>
    </r>
    <r>
      <rPr>
        <sz val="16"/>
        <rFont val="Times New Roman"/>
        <family val="1"/>
        <charset val="204"/>
      </rPr>
      <t>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</si>
  <si>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участников поездки»</t>
    </r>
  </si>
  <si>
    <r>
      <t xml:space="preserve">Мероприятие 2.2 </t>
    </r>
    <r>
      <rPr>
        <sz val="16"/>
        <rFont val="Times New Roman"/>
        <family val="1"/>
        <charset val="204"/>
      </rPr>
      <t xml:space="preserve">«Организация поездки на  теплоходе для семей с детьми – инвалидами ко Дню защиты детей» 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</si>
  <si>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семей с детьми-инвалидами, получивших абонементы»</t>
    </r>
  </si>
  <si>
    <r>
      <t xml:space="preserve">Мероприятие 2.1 </t>
    </r>
    <r>
      <rPr>
        <sz val="16"/>
        <rFont val="Times New Roman"/>
        <family val="1"/>
        <charset val="204"/>
      </rPr>
      <t>«Приобретение абонементов в бассейн для детей - инвалидов при наличии медицинских показаний»</t>
    </r>
  </si>
  <si>
    <r>
      <t xml:space="preserve">Показатель 1 </t>
    </r>
    <r>
      <rPr>
        <sz val="16"/>
        <rFont val="Times New Roman"/>
        <family val="1"/>
        <charset val="1"/>
      </rPr>
      <t>«Удельный вес детей-инвалидов, охваченных мероприятиями»</t>
    </r>
  </si>
  <si>
    <r>
      <t xml:space="preserve">Мероприятие 2.6 </t>
    </r>
    <r>
      <rPr>
        <sz val="16"/>
        <rFont val="Times New Roman"/>
        <family val="1"/>
        <charset val="204"/>
      </rPr>
      <t>«Реализация проекта «Библиотека-центр социальной реабилитации» 1 - выполнено / 0 - не выполнено</t>
    </r>
  </si>
  <si>
    <t>04</t>
  </si>
  <si>
    <t>01</t>
  </si>
  <si>
    <t>07</t>
  </si>
  <si>
    <t>0</t>
  </si>
  <si>
    <t>2</t>
  </si>
  <si>
    <t>03</t>
  </si>
  <si>
    <t>1</t>
  </si>
  <si>
    <t>4</t>
  </si>
  <si>
    <t>05</t>
  </si>
  <si>
    <t>02</t>
  </si>
  <si>
    <t>9П001</t>
  </si>
  <si>
    <t>08</t>
  </si>
  <si>
    <t>9П002</t>
  </si>
  <si>
    <t>09</t>
  </si>
  <si>
    <t>9П003</t>
  </si>
  <si>
    <t>10</t>
  </si>
  <si>
    <t>9П004</t>
  </si>
  <si>
    <t>11</t>
  </si>
  <si>
    <t>12</t>
  </si>
  <si>
    <t>14</t>
  </si>
  <si>
    <t>S0290</t>
  </si>
  <si>
    <t>06</t>
  </si>
  <si>
    <t>3</t>
  </si>
  <si>
    <t>20</t>
  </si>
  <si>
    <t>1.2</t>
  </si>
  <si>
    <t>R0820</t>
  </si>
  <si>
    <t>1.1</t>
  </si>
  <si>
    <t>13</t>
  </si>
  <si>
    <t>16</t>
  </si>
  <si>
    <t>Д0820</t>
  </si>
  <si>
    <t>9C100</t>
  </si>
  <si>
    <t>9C200</t>
  </si>
  <si>
    <t>04 0 00 00000</t>
  </si>
  <si>
    <t>04 4 00 00000</t>
  </si>
  <si>
    <t>04 4 11 00000</t>
  </si>
  <si>
    <t>04 4 11 99999</t>
  </si>
  <si>
    <t>04 4 12 99999</t>
  </si>
  <si>
    <t>04 4 13 99999</t>
  </si>
  <si>
    <t>04 4 14 9П001</t>
  </si>
  <si>
    <t>04 4 14 9П003</t>
  </si>
  <si>
    <t>04 4 14 9П002</t>
  </si>
  <si>
    <t>04 4 14 9П004</t>
  </si>
  <si>
    <t>04 4 14 99999</t>
  </si>
  <si>
    <t>04 2 00 00000</t>
  </si>
  <si>
    <t>04 2 21 00000</t>
  </si>
  <si>
    <t>04 2 21 S0290</t>
  </si>
  <si>
    <t>04 4 21 00000</t>
  </si>
  <si>
    <t>04 4 21 Д0820</t>
  </si>
  <si>
    <t>04 4 21 R0820</t>
  </si>
  <si>
    <t>04 4 31 00000</t>
  </si>
  <si>
    <t>04 4 31 99999</t>
  </si>
  <si>
    <t>04 4 32 00000</t>
  </si>
  <si>
    <t>04 4 14 00000</t>
  </si>
  <si>
    <t>04 4 13 00000</t>
  </si>
  <si>
    <t>04 4 12 00000</t>
  </si>
  <si>
    <t>04 4 32 99999</t>
  </si>
  <si>
    <t>04 3 00 00000</t>
  </si>
  <si>
    <t>04 3 41 00000</t>
  </si>
  <si>
    <t>04 3 41 9C100</t>
  </si>
  <si>
    <t>04 3 41 9C200</t>
  </si>
  <si>
    <t>4. Задача – задача комплекса процессных мероприятий.</t>
  </si>
  <si>
    <t>6. Показатель – показатель цели муниципальной программы, показатель задачи комплекса процессных мероприятий.</t>
  </si>
  <si>
    <t xml:space="preserve">Муниципальный проект «Обеспечение жилыми помещениями малоимущих многодетных семей»,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  </t>
  </si>
  <si>
    <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малоимущих многодетных семей жилыми помещениями»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</si>
  <si>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 xml:space="preserve">
«Количество малоимущих многодетных семей, улучшивших жилищные условия»</t>
    </r>
  </si>
  <si>
    <r>
      <rPr>
        <b/>
        <sz val="16"/>
        <rFont val="Times New Roman"/>
        <family val="1"/>
        <charset val="1"/>
      </rPr>
      <t xml:space="preserve"> Мероприятие 1.1 </t>
    </r>
    <r>
      <rPr>
        <sz val="16"/>
        <rFont val="Times New Roman"/>
        <family val="1"/>
        <charset val="1"/>
      </rPr>
      <t>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</si>
  <si>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</si>
  <si>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6"/>
        <rFont val="Times New Roman"/>
        <family val="1"/>
        <charset val="1"/>
      </rPr>
      <t>Мероприятие 1.2</t>
    </r>
    <r>
      <rPr>
        <sz val="16"/>
        <rFont val="Times New Roman"/>
        <family val="1"/>
        <charset val="1"/>
      </rPr>
      <t xml:space="preserve"> 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</si>
  <si>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жилых помещений, приобретенных в муниципальную собственность для малоимущих многодетных семей»</t>
    </r>
  </si>
  <si>
    <r>
      <rPr>
        <b/>
        <sz val="16"/>
        <rFont val="Times New Roman"/>
        <family val="1"/>
        <charset val="1"/>
      </rP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детей-сирот, детей, оставшихся без попечения родителей, лиц из их числа жилыми помещениями»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</si>
  <si>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«Количество детей-сирот, детей, оставшихся без попечения родителей, лиц из их числа, обеспеченных жилыми помещениями»</t>
    </r>
  </si>
  <si>
    <r>
      <rPr>
        <b/>
        <sz val="16"/>
        <rFont val="Times New Roman"/>
        <family val="1"/>
        <charset val="1"/>
      </rPr>
      <t xml:space="preserve">Мероприятие 1.1 </t>
    </r>
    <r>
      <rPr>
        <sz val="16"/>
        <rFont val="Times New Roman"/>
        <family val="1"/>
        <charset val="1"/>
      </rPr>
      <t>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</si>
  <si>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</si>
  <si>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1"/>
      </rPr>
      <t>Мероприятие 1.2</t>
    </r>
    <r>
      <rPr>
        <sz val="16"/>
        <rFont val="Times New Roman"/>
        <family val="1"/>
        <charset val="1"/>
      </rPr>
      <t xml:space="preserve"> «Обеспечение жилыми помещениями детей-сирот, детей, оставшихся без попечения родителей, путем предоставления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</si>
  <si>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выданных выплат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</si>
  <si>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Мероприятие 3.1 </t>
    </r>
    <r>
      <rPr>
        <sz val="16"/>
        <rFont val="Times New Roman"/>
        <family val="1"/>
        <charset val="1"/>
      </rPr>
      <t>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</si>
  <si>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детей, получивших меры социальной поддержки за особые достижения в олимпиадном движении»</t>
    </r>
  </si>
  <si>
    <r>
      <rPr>
        <b/>
        <sz val="16"/>
        <rFont val="Times New Roman"/>
        <family val="1"/>
        <charset val="1"/>
      </rPr>
      <t>Параметр 2</t>
    </r>
    <r>
      <rPr>
        <sz val="16"/>
        <rFont val="Times New Roman"/>
        <family val="1"/>
        <charset val="1"/>
      </rPr>
      <t xml:space="preserve"> «Количество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</si>
  <si>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6"/>
        <rFont val="Times New Roman"/>
        <family val="1"/>
        <charset val="1"/>
      </rPr>
      <t xml:space="preserve">Мероприятие 3.2 </t>
    </r>
    <r>
      <rPr>
        <sz val="16"/>
        <rFont val="Times New Roman"/>
        <family val="1"/>
        <charset val="1"/>
      </rPr>
      <t>«Социальная поддержка одаренных детей в области культуры, физической культуры и спорта»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</si>
  <si>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получение субсидий»</t>
    </r>
  </si>
  <si>
    <t>Направление 1 «Оказание дополнительных мер социальной поддержки и социальной помощи отдельным категориям населения города Твери»</t>
  </si>
  <si>
    <t>Направление 2 «Обеспечение отдельных категорий граждан жилыми помещениями»</t>
  </si>
  <si>
    <t>Направление 3 «Формирование безбарьерной среды для лиц с ограниченными возможностями»</t>
  </si>
  <si>
    <t>Направление 4 «Социальная поддержка некоммерческих организаций»</t>
  </si>
  <si>
    <r>
      <rPr>
        <b/>
        <sz val="16"/>
        <rFont val="Times New Roman"/>
        <family val="1"/>
        <charset val="204"/>
      </rPr>
      <t xml:space="preserve">Мероприятие 1.5 </t>
    </r>
    <r>
      <rPr>
        <sz val="16"/>
        <rFont val="Times New Roman"/>
        <family val="1"/>
        <charset val="204"/>
      </rPr>
      <t>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найма» 1 - выполнено / 0 - не выполнено</t>
    </r>
  </si>
  <si>
    <t>15</t>
  </si>
  <si>
    <t>«Приложение 1</t>
  </si>
  <si>
    <t>».</t>
  </si>
  <si>
    <t>Приложение 2</t>
  </si>
  <si>
    <t>к постановлению Администрации города Твери</t>
  </si>
  <si>
    <t>-</t>
  </si>
  <si>
    <t>7. Параметр мероприятия  (результата) – показатель мероприятия структурного элемента муниципальной программы.</t>
  </si>
  <si>
    <r>
      <t xml:space="preserve">Задача 1 </t>
    </r>
    <r>
      <rPr>
        <sz val="16"/>
        <rFont val="Times New Roman"/>
        <family val="1"/>
        <charset val="204"/>
      </rPr>
      <t>«Обеспечение доступности для людей с ограниченными возможностями к жилым объектам»</t>
    </r>
  </si>
  <si>
    <t>от «12» мая  2026 года № 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</si>
</sst>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\-??_р_._-;_-@_-"/>
    <numFmt numFmtId="165" formatCode="#,##0.0"/>
    <numFmt numFmtId="166" formatCode="0.0"/>
    <numFmt numFmtId="167" formatCode="_-* #,##0.0\ _₽_-;\-* #,##0.0\ _₽_-;_-* &quot;-&quot;?\ _₽_-;_-@_-"/>
    <numFmt numFmtId="168" formatCode="#,##0.0\ _₽"/>
    <numFmt numFmtId="169" formatCode="#,##0.0\ _₽;\-#,##0.0\ _₽"/>
    <numFmt numFmtId="170" formatCode="#,##0.0_ ;\-#,##0.0\ "/>
  </numFmts>
  <fonts count="16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b/>
      <sz val="16"/>
      <name val="Times New Roman"/>
      <family val="1"/>
      <charset val="1"/>
    </font>
    <font>
      <strike/>
      <sz val="16"/>
      <name val="Times New Roman"/>
      <family val="1"/>
      <charset val="1"/>
    </font>
    <font>
      <sz val="20"/>
      <name val="Times New Roman"/>
      <family val="1"/>
      <charset val="1"/>
    </font>
    <font>
      <sz val="20"/>
      <name val="Times New Roman"/>
      <family val="1"/>
      <charset val="204"/>
    </font>
    <font>
      <sz val="11"/>
      <name val="Calibri"/>
      <family val="2"/>
      <charset val="1"/>
    </font>
    <font>
      <sz val="20"/>
      <name val="Calibri"/>
      <family val="2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5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 applyProtection="1">
      <alignment horizontal="center" vertical="center"/>
      <protection locked="0"/>
    </xf>
    <xf numFmtId="169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 applyProtection="1">
      <alignment horizontal="left" vertical="center"/>
      <protection locked="0"/>
    </xf>
    <xf numFmtId="3" fontId="1" fillId="0" borderId="0" xfId="0" applyNumberFormat="1" applyFont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3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9" fontId="1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68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70" fontId="8" fillId="2" borderId="1" xfId="0" applyNumberFormat="1" applyFont="1" applyFill="1" applyBorder="1" applyAlignment="1" applyProtection="1">
      <alignment horizontal="center" vertical="center"/>
      <protection locked="0"/>
    </xf>
    <xf numFmtId="17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3" fillId="0" borderId="0" xfId="0" applyFont="1"/>
    <xf numFmtId="0" fontId="8" fillId="0" borderId="0" xfId="0" applyFont="1" applyFill="1" applyBorder="1" applyAlignment="1">
      <alignment horizontal="left" vertical="center" wrapText="1" indent="3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/>
    <xf numFmtId="16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right" vertical="center" wrapText="1"/>
      <protection locked="0"/>
    </xf>
    <xf numFmtId="166" fontId="10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6" fontId="1" fillId="0" borderId="1" xfId="0" applyNumberFormat="1" applyFont="1" applyBorder="1" applyAlignment="1" applyProtection="1">
      <alignment horizontal="righ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top" wrapText="1"/>
    </xf>
    <xf numFmtId="0" fontId="2" fillId="0" borderId="0" xfId="0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0" borderId="1" xfId="0" applyNumberFormat="1" applyFont="1" applyBorder="1" applyAlignment="1" applyProtection="1">
      <alignment horizontal="center" vertical="center"/>
      <protection locked="0"/>
    </xf>
    <xf numFmtId="168" fontId="2" fillId="0" borderId="1" xfId="0" applyNumberFormat="1" applyFont="1" applyFill="1" applyBorder="1" applyAlignment="1" applyProtection="1">
      <alignment horizontal="center" vertical="center"/>
      <protection locked="0"/>
    </xf>
    <xf numFmtId="16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O140"/>
  <sheetViews>
    <sheetView tabSelected="1" view="pageBreakPreview" zoomScale="37" zoomScaleNormal="55" zoomScaleSheetLayoutView="37" zoomScalePageLayoutView="50" workbookViewId="0">
      <selection activeCell="T4" sqref="T4:X4"/>
    </sheetView>
  </sheetViews>
  <sheetFormatPr defaultColWidth="9.109375" defaultRowHeight="21" x14ac:dyDescent="0.4"/>
  <cols>
    <col min="1" max="1" width="5.44140625" style="15" customWidth="1"/>
    <col min="2" max="2" width="7.5546875" style="15" customWidth="1"/>
    <col min="3" max="3" width="14.88671875" style="15" customWidth="1"/>
    <col min="4" max="4" width="14.109375" style="15" customWidth="1"/>
    <col min="5" max="6" width="14.88671875" style="15" customWidth="1"/>
    <col min="7" max="7" width="23.109375" style="15" customWidth="1"/>
    <col min="8" max="10" width="6.44140625" style="15" customWidth="1"/>
    <col min="11" max="11" width="6.88671875" style="15" customWidth="1"/>
    <col min="12" max="12" width="8.6640625" style="15" customWidth="1"/>
    <col min="13" max="13" width="7" style="15" customWidth="1"/>
    <col min="14" max="14" width="21.6640625" style="15" customWidth="1"/>
    <col min="15" max="15" width="11.6640625" style="15" customWidth="1"/>
    <col min="16" max="16" width="90.88671875" style="1" customWidth="1"/>
    <col min="17" max="17" width="26" style="6" customWidth="1"/>
    <col min="18" max="18" width="23.33203125" style="1" customWidth="1"/>
    <col min="19" max="19" width="17.33203125" style="1" customWidth="1"/>
    <col min="20" max="20" width="19" style="1" customWidth="1"/>
    <col min="21" max="21" width="16.88671875" style="1" customWidth="1"/>
    <col min="22" max="22" width="19.33203125" style="1" customWidth="1"/>
    <col min="23" max="23" width="16.5546875" style="1" customWidth="1"/>
    <col min="24" max="24" width="15.6640625" style="8" bestFit="1" customWidth="1"/>
    <col min="25" max="25" width="23.33203125" style="38" hidden="1" customWidth="1"/>
    <col min="26" max="26" width="20.88671875" style="1" customWidth="1"/>
    <col min="27" max="977" width="9.109375" style="1"/>
    <col min="978" max="16384" width="9.109375" style="93"/>
  </cols>
  <sheetData>
    <row r="2" spans="1:25" x14ac:dyDescent="0.4">
      <c r="T2" s="132" t="s">
        <v>209</v>
      </c>
      <c r="U2" s="132"/>
      <c r="V2" s="132"/>
      <c r="W2" s="132"/>
      <c r="X2" s="132"/>
      <c r="Y2" s="123"/>
    </row>
    <row r="3" spans="1:25" ht="20.25" customHeight="1" x14ac:dyDescent="0.4">
      <c r="T3" s="132" t="s">
        <v>210</v>
      </c>
      <c r="U3" s="132"/>
      <c r="V3" s="132"/>
      <c r="W3" s="132"/>
      <c r="X3" s="132"/>
      <c r="Y3" s="123"/>
    </row>
    <row r="4" spans="1:25" ht="20.25" customHeight="1" x14ac:dyDescent="0.4">
      <c r="T4" s="132" t="s">
        <v>214</v>
      </c>
      <c r="U4" s="132"/>
      <c r="V4" s="132"/>
      <c r="W4" s="132"/>
      <c r="X4" s="132"/>
      <c r="Y4" s="123"/>
    </row>
    <row r="5" spans="1:25" x14ac:dyDescent="0.4">
      <c r="T5" s="115"/>
      <c r="U5" s="115"/>
      <c r="V5" s="115"/>
      <c r="W5" s="115"/>
      <c r="X5" s="115"/>
      <c r="Y5" s="115"/>
    </row>
    <row r="6" spans="1:25" ht="28.2" x14ac:dyDescent="0.4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Q6" s="136"/>
      <c r="R6" s="136"/>
      <c r="S6" s="136"/>
      <c r="T6" s="136"/>
      <c r="U6" s="136"/>
      <c r="V6" s="136"/>
      <c r="W6" s="136"/>
      <c r="X6" s="136"/>
    </row>
    <row r="7" spans="1:25" ht="28.2" x14ac:dyDescent="0.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R7" s="84"/>
      <c r="S7" s="84"/>
      <c r="T7" s="132" t="s">
        <v>207</v>
      </c>
      <c r="U7" s="132"/>
      <c r="V7" s="132"/>
      <c r="W7" s="132"/>
      <c r="X7" s="132"/>
    </row>
    <row r="8" spans="1:25" ht="28.2" x14ac:dyDescent="0.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Q8" s="15"/>
      <c r="R8" s="5"/>
      <c r="S8" s="5"/>
      <c r="T8" s="138" t="s">
        <v>20</v>
      </c>
      <c r="U8" s="138"/>
      <c r="V8" s="138"/>
      <c r="W8" s="138"/>
      <c r="X8" s="138"/>
    </row>
    <row r="9" spans="1:25" ht="28.2" x14ac:dyDescent="0.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Q9" s="15"/>
      <c r="R9" s="5"/>
      <c r="S9" s="5"/>
      <c r="T9" s="138" t="s">
        <v>43</v>
      </c>
      <c r="U9" s="138"/>
      <c r="V9" s="138"/>
      <c r="W9" s="138"/>
      <c r="X9" s="138"/>
    </row>
    <row r="10" spans="1:25" s="2" customFormat="1" ht="28.2" x14ac:dyDescent="0.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0"/>
      <c r="Q10" s="6"/>
      <c r="R10" s="1"/>
      <c r="S10" s="1"/>
      <c r="T10" s="13"/>
      <c r="U10" s="13"/>
      <c r="V10" s="13"/>
      <c r="W10" s="13"/>
      <c r="X10" s="14"/>
      <c r="Y10" s="39"/>
    </row>
    <row r="11" spans="1:25" s="3" customFormat="1" ht="28.2" x14ac:dyDescent="0.4">
      <c r="A11" s="150" t="s">
        <v>9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40"/>
    </row>
    <row r="12" spans="1:25" s="3" customFormat="1" ht="28.5" customHeight="1" x14ac:dyDescent="0.4">
      <c r="A12" s="151" t="s">
        <v>41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40"/>
    </row>
    <row r="13" spans="1:25" s="3" customFormat="1" ht="28.2" x14ac:dyDescent="0.4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40"/>
    </row>
    <row r="14" spans="1:25" s="3" customFormat="1" ht="20.25" customHeight="1" x14ac:dyDescent="0.4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Q14" s="11"/>
      <c r="Y14" s="40"/>
    </row>
    <row r="15" spans="1:25" s="3" customFormat="1" ht="44.25" customHeight="1" x14ac:dyDescent="0.4">
      <c r="A15" s="137" t="s">
        <v>21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40"/>
    </row>
    <row r="16" spans="1:25" s="3" customFormat="1" ht="18.75" customHeight="1" x14ac:dyDescent="0.4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1"/>
      <c r="Q16" s="11"/>
      <c r="R16" s="11"/>
      <c r="S16" s="11"/>
      <c r="T16" s="11"/>
      <c r="U16" s="11"/>
      <c r="V16" s="11"/>
      <c r="W16" s="11"/>
      <c r="X16" s="11"/>
      <c r="Y16" s="40"/>
    </row>
    <row r="17" spans="1:26" s="2" customFormat="1" ht="27" customHeight="1" x14ac:dyDescent="0.4">
      <c r="A17" s="124"/>
      <c r="B17" s="133" t="s">
        <v>0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29"/>
      <c r="N17" s="129"/>
      <c r="O17" s="129"/>
      <c r="P17" s="12"/>
      <c r="Q17" s="16"/>
      <c r="R17" s="12"/>
      <c r="S17" s="12"/>
      <c r="T17" s="12"/>
      <c r="U17" s="12"/>
      <c r="V17" s="12"/>
      <c r="W17" s="12"/>
      <c r="X17" s="12"/>
      <c r="Y17" s="39"/>
    </row>
    <row r="18" spans="1:26" s="2" customFormat="1" ht="26.25" customHeight="1" x14ac:dyDescent="0.4">
      <c r="A18" s="124"/>
      <c r="B18" s="134" t="s">
        <v>42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39"/>
    </row>
    <row r="19" spans="1:26" s="2" customFormat="1" ht="31.5" customHeight="1" x14ac:dyDescent="0.4">
      <c r="A19" s="124"/>
      <c r="B19" s="134" t="s">
        <v>10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39"/>
    </row>
    <row r="20" spans="1:26" s="2" customFormat="1" ht="26.25" customHeight="1" x14ac:dyDescent="0.4">
      <c r="A20" s="124"/>
      <c r="B20" s="134" t="s">
        <v>11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39"/>
    </row>
    <row r="21" spans="1:26" s="2" customFormat="1" ht="26.25" customHeight="1" x14ac:dyDescent="0.4">
      <c r="A21" s="124"/>
      <c r="B21" s="134" t="s">
        <v>181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39"/>
    </row>
    <row r="22" spans="1:26" s="2" customFormat="1" ht="26.25" customHeight="1" x14ac:dyDescent="0.4">
      <c r="A22" s="124"/>
      <c r="B22" s="134" t="s">
        <v>17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39"/>
    </row>
    <row r="23" spans="1:26" s="2" customFormat="1" ht="26.25" customHeight="1" x14ac:dyDescent="0.4">
      <c r="A23" s="124"/>
      <c r="B23" s="134" t="s">
        <v>182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39"/>
    </row>
    <row r="24" spans="1:26" s="2" customFormat="1" ht="26.25" customHeight="1" x14ac:dyDescent="0.4">
      <c r="A24" s="124"/>
      <c r="B24" s="134" t="s">
        <v>212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39"/>
    </row>
    <row r="25" spans="1:26" s="2" customFormat="1" ht="26.25" customHeight="1" x14ac:dyDescent="0.4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4"/>
      <c r="Q25" s="17"/>
      <c r="R25" s="4"/>
      <c r="S25" s="4"/>
      <c r="T25" s="4"/>
      <c r="U25" s="4"/>
      <c r="V25" s="4"/>
      <c r="W25" s="4"/>
      <c r="X25" s="4"/>
      <c r="Y25" s="39"/>
    </row>
    <row r="26" spans="1:26" s="5" customFormat="1" ht="40.950000000000003" customHeight="1" x14ac:dyDescent="0.3">
      <c r="A26" s="149" t="s">
        <v>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1" t="s">
        <v>2</v>
      </c>
      <c r="L26" s="141"/>
      <c r="M26" s="141"/>
      <c r="N26" s="141"/>
      <c r="O26" s="141" t="s">
        <v>3</v>
      </c>
      <c r="P26" s="141" t="s">
        <v>13</v>
      </c>
      <c r="Q26" s="141" t="s">
        <v>8</v>
      </c>
      <c r="R26" s="141" t="s">
        <v>22</v>
      </c>
      <c r="S26" s="141" t="s">
        <v>14</v>
      </c>
      <c r="T26" s="141"/>
      <c r="U26" s="141"/>
      <c r="V26" s="141"/>
      <c r="W26" s="141"/>
      <c r="X26" s="141"/>
      <c r="Y26" s="131"/>
    </row>
    <row r="27" spans="1:26" s="5" customFormat="1" ht="50.4" customHeight="1" x14ac:dyDescent="0.3">
      <c r="A27" s="148" t="s">
        <v>16</v>
      </c>
      <c r="B27" s="141"/>
      <c r="C27" s="141" t="s">
        <v>6</v>
      </c>
      <c r="D27" s="141" t="s">
        <v>7</v>
      </c>
      <c r="E27" s="141" t="s">
        <v>18</v>
      </c>
      <c r="F27" s="141"/>
      <c r="G27" s="141" t="s">
        <v>19</v>
      </c>
      <c r="H27" s="141" t="s">
        <v>4</v>
      </c>
      <c r="I27" s="141"/>
      <c r="J27" s="141"/>
      <c r="K27" s="141" t="s">
        <v>12</v>
      </c>
      <c r="L27" s="141"/>
      <c r="M27" s="141"/>
      <c r="N27" s="141" t="s">
        <v>5</v>
      </c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31"/>
    </row>
    <row r="28" spans="1:26" s="5" customFormat="1" ht="122.25" customHeight="1" x14ac:dyDescent="0.3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26" t="s">
        <v>23</v>
      </c>
      <c r="T28" s="126" t="s">
        <v>24</v>
      </c>
      <c r="U28" s="126" t="s">
        <v>25</v>
      </c>
      <c r="V28" s="126" t="s">
        <v>26</v>
      </c>
      <c r="W28" s="126" t="s">
        <v>27</v>
      </c>
      <c r="X28" s="126" t="s">
        <v>28</v>
      </c>
      <c r="Y28" s="131"/>
    </row>
    <row r="29" spans="1:26" s="6" customFormat="1" ht="24.45" customHeight="1" x14ac:dyDescent="0.4">
      <c r="A29" s="126">
        <v>1</v>
      </c>
      <c r="B29" s="126">
        <v>2</v>
      </c>
      <c r="C29" s="126">
        <v>3</v>
      </c>
      <c r="D29" s="126">
        <v>4</v>
      </c>
      <c r="E29" s="126">
        <v>5</v>
      </c>
      <c r="F29" s="126">
        <v>6</v>
      </c>
      <c r="G29" s="126">
        <v>7</v>
      </c>
      <c r="H29" s="126">
        <v>8</v>
      </c>
      <c r="I29" s="126">
        <v>9</v>
      </c>
      <c r="J29" s="126">
        <v>10</v>
      </c>
      <c r="K29" s="126">
        <v>11</v>
      </c>
      <c r="L29" s="126">
        <v>12</v>
      </c>
      <c r="M29" s="126">
        <v>13</v>
      </c>
      <c r="N29" s="126">
        <v>14</v>
      </c>
      <c r="O29" s="126">
        <v>15</v>
      </c>
      <c r="P29" s="126">
        <v>16</v>
      </c>
      <c r="Q29" s="126">
        <v>17</v>
      </c>
      <c r="R29" s="126">
        <v>18</v>
      </c>
      <c r="S29" s="126">
        <v>19</v>
      </c>
      <c r="T29" s="126">
        <v>20</v>
      </c>
      <c r="U29" s="126">
        <v>21</v>
      </c>
      <c r="V29" s="126">
        <v>22</v>
      </c>
      <c r="W29" s="126">
        <v>23</v>
      </c>
      <c r="X29" s="126">
        <v>24</v>
      </c>
      <c r="Y29" s="38"/>
    </row>
    <row r="30" spans="1:26" s="22" customFormat="1" ht="25.35" customHeight="1" x14ac:dyDescent="0.3">
      <c r="A30" s="20">
        <v>0</v>
      </c>
      <c r="B30" s="20">
        <v>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2" t="s">
        <v>15</v>
      </c>
      <c r="Q30" s="23" t="s">
        <v>29</v>
      </c>
      <c r="R30" s="21">
        <f t="shared" ref="R30:X30" si="0">R34+R84+R101+R128</f>
        <v>306182.7</v>
      </c>
      <c r="S30" s="21">
        <f t="shared" si="0"/>
        <v>265011.40000000002</v>
      </c>
      <c r="T30" s="21">
        <f t="shared" si="0"/>
        <v>259531.4</v>
      </c>
      <c r="U30" s="21">
        <f t="shared" si="0"/>
        <v>306861.30000000005</v>
      </c>
      <c r="V30" s="21">
        <f t="shared" si="0"/>
        <v>153750.29999999999</v>
      </c>
      <c r="W30" s="21">
        <f t="shared" si="0"/>
        <v>153750.29999999999</v>
      </c>
      <c r="X30" s="21">
        <f t="shared" si="0"/>
        <v>153750.29999999999</v>
      </c>
      <c r="Y30" s="41">
        <f>S30+T30+U30+V30+W30+X30</f>
        <v>1292655.0000000002</v>
      </c>
      <c r="Z30" s="112"/>
    </row>
    <row r="31" spans="1:26" s="5" customFormat="1" ht="6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24"/>
      <c r="L31" s="24"/>
      <c r="M31" s="24"/>
      <c r="N31" s="24"/>
      <c r="O31" s="24"/>
      <c r="P31" s="70" t="s">
        <v>47</v>
      </c>
      <c r="Q31" s="128" t="s">
        <v>32</v>
      </c>
      <c r="R31" s="81"/>
      <c r="S31" s="81"/>
      <c r="T31" s="81"/>
      <c r="U31" s="81"/>
      <c r="V31" s="81"/>
      <c r="W31" s="81"/>
      <c r="X31" s="82"/>
      <c r="Y31" s="131"/>
    </row>
    <row r="32" spans="1:26" s="5" customFormat="1" ht="66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24"/>
      <c r="L32" s="24"/>
      <c r="M32" s="24"/>
      <c r="N32" s="24"/>
      <c r="O32" s="24"/>
      <c r="P32" s="70" t="s">
        <v>48</v>
      </c>
      <c r="Q32" s="128" t="s">
        <v>33</v>
      </c>
      <c r="R32" s="43">
        <v>100</v>
      </c>
      <c r="S32" s="43">
        <v>100</v>
      </c>
      <c r="T32" s="43">
        <v>100</v>
      </c>
      <c r="U32" s="43">
        <v>100</v>
      </c>
      <c r="V32" s="43">
        <v>100</v>
      </c>
      <c r="W32" s="43">
        <v>100</v>
      </c>
      <c r="X32" s="43">
        <v>100</v>
      </c>
      <c r="Y32" s="131">
        <v>100</v>
      </c>
    </row>
    <row r="33" spans="1:25" s="5" customFormat="1" ht="66.7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24"/>
      <c r="L33" s="24"/>
      <c r="M33" s="24"/>
      <c r="N33" s="24"/>
      <c r="O33" s="24"/>
      <c r="P33" s="70" t="s">
        <v>49</v>
      </c>
      <c r="Q33" s="128" t="s">
        <v>33</v>
      </c>
      <c r="R33" s="53">
        <v>8.5</v>
      </c>
      <c r="S33" s="53">
        <v>8.1</v>
      </c>
      <c r="T33" s="53">
        <v>7.6</v>
      </c>
      <c r="U33" s="53">
        <v>7.3</v>
      </c>
      <c r="V33" s="53">
        <v>6.8</v>
      </c>
      <c r="W33" s="53">
        <v>6.3</v>
      </c>
      <c r="X33" s="53">
        <v>6.3</v>
      </c>
      <c r="Y33" s="131"/>
    </row>
    <row r="34" spans="1:25" s="22" customFormat="1" ht="69" customHeight="1" x14ac:dyDescent="0.3">
      <c r="A34" s="20">
        <v>0</v>
      </c>
      <c r="B34" s="20">
        <v>4</v>
      </c>
      <c r="C34" s="20">
        <v>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85" t="s">
        <v>153</v>
      </c>
      <c r="O34" s="20"/>
      <c r="P34" s="71" t="s">
        <v>201</v>
      </c>
      <c r="Q34" s="45" t="s">
        <v>29</v>
      </c>
      <c r="R34" s="44">
        <f>R35</f>
        <v>129014.8</v>
      </c>
      <c r="S34" s="44">
        <f t="shared" ref="S34:X34" si="1">S35</f>
        <v>148859.9</v>
      </c>
      <c r="T34" s="44">
        <f t="shared" si="1"/>
        <v>149274.9</v>
      </c>
      <c r="U34" s="44">
        <f t="shared" si="1"/>
        <v>149274.9</v>
      </c>
      <c r="V34" s="44">
        <f t="shared" si="1"/>
        <v>149274.9</v>
      </c>
      <c r="W34" s="44">
        <f t="shared" si="1"/>
        <v>149274.9</v>
      </c>
      <c r="X34" s="44">
        <f t="shared" si="1"/>
        <v>149274.9</v>
      </c>
      <c r="Y34" s="41">
        <f t="shared" ref="Y34" si="2">S34+T34+U34+V34+W34+X34</f>
        <v>895234.4</v>
      </c>
    </row>
    <row r="35" spans="1:25" s="5" customFormat="1" ht="67.5" customHeight="1" x14ac:dyDescent="0.3">
      <c r="A35" s="64">
        <v>0</v>
      </c>
      <c r="B35" s="64">
        <v>4</v>
      </c>
      <c r="C35" s="64">
        <v>1</v>
      </c>
      <c r="D35" s="64">
        <v>4</v>
      </c>
      <c r="E35" s="64"/>
      <c r="F35" s="64"/>
      <c r="G35" s="64"/>
      <c r="H35" s="64"/>
      <c r="I35" s="64"/>
      <c r="J35" s="64"/>
      <c r="K35" s="64"/>
      <c r="L35" s="64"/>
      <c r="M35" s="64"/>
      <c r="N35" s="85" t="s">
        <v>154</v>
      </c>
      <c r="O35" s="64"/>
      <c r="P35" s="62" t="s">
        <v>50</v>
      </c>
      <c r="Q35" s="25" t="s">
        <v>29</v>
      </c>
      <c r="R35" s="26">
        <f>R36+R52+R58+R69</f>
        <v>129014.8</v>
      </c>
      <c r="S35" s="26">
        <f t="shared" ref="S35:X35" si="3">S36+S52+S58+S69</f>
        <v>148859.9</v>
      </c>
      <c r="T35" s="26">
        <f t="shared" si="3"/>
        <v>149274.9</v>
      </c>
      <c r="U35" s="26">
        <f t="shared" si="3"/>
        <v>149274.9</v>
      </c>
      <c r="V35" s="26">
        <f t="shared" si="3"/>
        <v>149274.9</v>
      </c>
      <c r="W35" s="26">
        <f t="shared" si="3"/>
        <v>149274.9</v>
      </c>
      <c r="X35" s="26">
        <f t="shared" si="3"/>
        <v>149274.9</v>
      </c>
      <c r="Y35" s="41">
        <f>S35+T35+U35+V35+W35+X35</f>
        <v>895234.4</v>
      </c>
    </row>
    <row r="36" spans="1:25" s="5" customFormat="1" ht="64.5" customHeight="1" x14ac:dyDescent="0.3">
      <c r="A36" s="64">
        <v>0</v>
      </c>
      <c r="B36" s="64">
        <v>4</v>
      </c>
      <c r="C36" s="64">
        <v>1</v>
      </c>
      <c r="D36" s="64">
        <v>4</v>
      </c>
      <c r="E36" s="64">
        <v>1</v>
      </c>
      <c r="F36" s="64">
        <v>1</v>
      </c>
      <c r="G36" s="64"/>
      <c r="H36" s="64"/>
      <c r="I36" s="64"/>
      <c r="J36" s="64"/>
      <c r="K36" s="64"/>
      <c r="L36" s="64"/>
      <c r="M36" s="64"/>
      <c r="N36" s="85" t="s">
        <v>155</v>
      </c>
      <c r="O36" s="64"/>
      <c r="P36" s="72" t="s">
        <v>51</v>
      </c>
      <c r="Q36" s="25" t="s">
        <v>29</v>
      </c>
      <c r="R36" s="26">
        <f>R38+R41+R43+R48</f>
        <v>10220.700000000001</v>
      </c>
      <c r="S36" s="86">
        <f t="shared" ref="S36:X36" si="4">S38+S41+S43+S48</f>
        <v>11100</v>
      </c>
      <c r="T36" s="27">
        <f t="shared" si="4"/>
        <v>11515</v>
      </c>
      <c r="U36" s="27">
        <f t="shared" si="4"/>
        <v>11515</v>
      </c>
      <c r="V36" s="27">
        <f t="shared" si="4"/>
        <v>11515</v>
      </c>
      <c r="W36" s="27">
        <f t="shared" si="4"/>
        <v>11515</v>
      </c>
      <c r="X36" s="27">
        <f t="shared" si="4"/>
        <v>11515</v>
      </c>
      <c r="Y36" s="41">
        <f>S36+T36+U36+V36+W36+X36</f>
        <v>68675</v>
      </c>
    </row>
    <row r="37" spans="1:25" s="5" customFormat="1" ht="66" customHeight="1" x14ac:dyDescent="0.3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70" t="s">
        <v>52</v>
      </c>
      <c r="Q37" s="28" t="s">
        <v>33</v>
      </c>
      <c r="R37" s="29">
        <v>95</v>
      </c>
      <c r="S37" s="29">
        <v>95</v>
      </c>
      <c r="T37" s="29">
        <v>95</v>
      </c>
      <c r="U37" s="29">
        <v>95</v>
      </c>
      <c r="V37" s="29">
        <v>95</v>
      </c>
      <c r="W37" s="29">
        <v>95</v>
      </c>
      <c r="X37" s="29">
        <v>95</v>
      </c>
      <c r="Y37" s="131">
        <f>X37</f>
        <v>95</v>
      </c>
    </row>
    <row r="38" spans="1:25" s="5" customFormat="1" ht="89.25" customHeight="1" x14ac:dyDescent="0.3">
      <c r="A38" s="130">
        <v>0</v>
      </c>
      <c r="B38" s="130">
        <v>4</v>
      </c>
      <c r="C38" s="130">
        <v>1</v>
      </c>
      <c r="D38" s="130">
        <v>4</v>
      </c>
      <c r="E38" s="130">
        <v>1</v>
      </c>
      <c r="F38" s="130">
        <v>1</v>
      </c>
      <c r="G38" s="130">
        <v>99999</v>
      </c>
      <c r="H38" s="63" t="s">
        <v>121</v>
      </c>
      <c r="I38" s="63" t="s">
        <v>122</v>
      </c>
      <c r="J38" s="63" t="s">
        <v>122</v>
      </c>
      <c r="K38" s="130">
        <v>0</v>
      </c>
      <c r="L38" s="130">
        <v>0</v>
      </c>
      <c r="M38" s="130">
        <v>2</v>
      </c>
      <c r="N38" s="63" t="s">
        <v>156</v>
      </c>
      <c r="O38" s="130"/>
      <c r="P38" s="70" t="s">
        <v>53</v>
      </c>
      <c r="Q38" s="28" t="s">
        <v>29</v>
      </c>
      <c r="R38" s="31">
        <v>5695</v>
      </c>
      <c r="S38" s="32">
        <v>6500</v>
      </c>
      <c r="T38" s="32">
        <v>6915</v>
      </c>
      <c r="U38" s="32">
        <v>6915</v>
      </c>
      <c r="V38" s="32">
        <v>6915</v>
      </c>
      <c r="W38" s="32">
        <v>6915</v>
      </c>
      <c r="X38" s="32">
        <v>6915</v>
      </c>
      <c r="Y38" s="41">
        <f t="shared" ref="Y38:Y43" si="5">S38+T38+U38+V38+W38+X38</f>
        <v>41075</v>
      </c>
    </row>
    <row r="39" spans="1:25" s="5" customFormat="1" ht="66" customHeight="1" x14ac:dyDescent="0.3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70" t="s">
        <v>54</v>
      </c>
      <c r="Q39" s="28" t="s">
        <v>30</v>
      </c>
      <c r="R39" s="30">
        <v>2156</v>
      </c>
      <c r="S39" s="30">
        <v>3000</v>
      </c>
      <c r="T39" s="30">
        <v>3000</v>
      </c>
      <c r="U39" s="30">
        <v>3000</v>
      </c>
      <c r="V39" s="30">
        <v>3000</v>
      </c>
      <c r="W39" s="30">
        <v>3000</v>
      </c>
      <c r="X39" s="30">
        <v>3000</v>
      </c>
      <c r="Y39" s="42">
        <f t="shared" si="5"/>
        <v>18000</v>
      </c>
    </row>
    <row r="40" spans="1:25" s="5" customFormat="1" ht="48" customHeight="1" x14ac:dyDescent="0.3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70" t="s">
        <v>55</v>
      </c>
      <c r="Q40" s="28" t="s">
        <v>30</v>
      </c>
      <c r="R40" s="30">
        <v>343</v>
      </c>
      <c r="S40" s="30">
        <v>380</v>
      </c>
      <c r="T40" s="30">
        <v>380</v>
      </c>
      <c r="U40" s="30">
        <v>380</v>
      </c>
      <c r="V40" s="30">
        <v>380</v>
      </c>
      <c r="W40" s="30">
        <v>380</v>
      </c>
      <c r="X40" s="30">
        <v>380</v>
      </c>
      <c r="Y40" s="42">
        <f t="shared" si="5"/>
        <v>2280</v>
      </c>
    </row>
    <row r="41" spans="1:25" s="5" customFormat="1" ht="46.5" customHeight="1" x14ac:dyDescent="0.3">
      <c r="A41" s="130">
        <v>0</v>
      </c>
      <c r="B41" s="130">
        <v>4</v>
      </c>
      <c r="C41" s="130">
        <v>1</v>
      </c>
      <c r="D41" s="130">
        <v>4</v>
      </c>
      <c r="E41" s="130">
        <v>1</v>
      </c>
      <c r="F41" s="130">
        <v>1</v>
      </c>
      <c r="G41" s="130">
        <v>99999</v>
      </c>
      <c r="H41" s="63" t="s">
        <v>121</v>
      </c>
      <c r="I41" s="63" t="s">
        <v>122</v>
      </c>
      <c r="J41" s="63" t="s">
        <v>130</v>
      </c>
      <c r="K41" s="63" t="s">
        <v>124</v>
      </c>
      <c r="L41" s="63" t="s">
        <v>124</v>
      </c>
      <c r="M41" s="63" t="s">
        <v>125</v>
      </c>
      <c r="N41" s="63" t="s">
        <v>156</v>
      </c>
      <c r="O41" s="63"/>
      <c r="P41" s="70" t="s">
        <v>56</v>
      </c>
      <c r="Q41" s="28" t="s">
        <v>29</v>
      </c>
      <c r="R41" s="31">
        <v>759.7</v>
      </c>
      <c r="S41" s="32">
        <v>1000</v>
      </c>
      <c r="T41" s="32">
        <v>1000</v>
      </c>
      <c r="U41" s="32">
        <v>1000</v>
      </c>
      <c r="V41" s="32">
        <v>1000</v>
      </c>
      <c r="W41" s="32">
        <v>1000</v>
      </c>
      <c r="X41" s="32">
        <v>1000</v>
      </c>
      <c r="Y41" s="41">
        <f t="shared" si="5"/>
        <v>6000</v>
      </c>
    </row>
    <row r="42" spans="1:25" s="5" customFormat="1" ht="51" customHeight="1" x14ac:dyDescent="0.3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70" t="s">
        <v>57</v>
      </c>
      <c r="Q42" s="28" t="s">
        <v>30</v>
      </c>
      <c r="R42" s="30">
        <v>1525</v>
      </c>
      <c r="S42" s="30">
        <v>1582</v>
      </c>
      <c r="T42" s="30">
        <v>1582</v>
      </c>
      <c r="U42" s="30">
        <v>1582</v>
      </c>
      <c r="V42" s="30">
        <v>1582</v>
      </c>
      <c r="W42" s="30">
        <v>1582</v>
      </c>
      <c r="X42" s="30">
        <v>1582</v>
      </c>
      <c r="Y42" s="42">
        <f t="shared" si="5"/>
        <v>9492</v>
      </c>
    </row>
    <row r="43" spans="1:25" s="5" customFormat="1" ht="65.25" customHeight="1" x14ac:dyDescent="0.3">
      <c r="A43" s="130">
        <v>0</v>
      </c>
      <c r="B43" s="130">
        <v>4</v>
      </c>
      <c r="C43" s="130">
        <v>1</v>
      </c>
      <c r="D43" s="130">
        <v>4</v>
      </c>
      <c r="E43" s="130">
        <v>1</v>
      </c>
      <c r="F43" s="130">
        <v>1</v>
      </c>
      <c r="G43" s="130">
        <v>99999</v>
      </c>
      <c r="H43" s="63" t="s">
        <v>121</v>
      </c>
      <c r="I43" s="63" t="s">
        <v>122</v>
      </c>
      <c r="J43" s="63" t="s">
        <v>126</v>
      </c>
      <c r="K43" s="63" t="s">
        <v>124</v>
      </c>
      <c r="L43" s="63" t="s">
        <v>127</v>
      </c>
      <c r="M43" s="63" t="s">
        <v>128</v>
      </c>
      <c r="N43" s="63" t="s">
        <v>156</v>
      </c>
      <c r="O43" s="130"/>
      <c r="P43" s="70" t="s">
        <v>58</v>
      </c>
      <c r="Q43" s="28" t="s">
        <v>29</v>
      </c>
      <c r="R43" s="31">
        <v>3726</v>
      </c>
      <c r="S43" s="32">
        <v>3500</v>
      </c>
      <c r="T43" s="32">
        <v>3500</v>
      </c>
      <c r="U43" s="32">
        <v>3500</v>
      </c>
      <c r="V43" s="32">
        <v>3500</v>
      </c>
      <c r="W43" s="32">
        <v>3500</v>
      </c>
      <c r="X43" s="32">
        <v>3500</v>
      </c>
      <c r="Y43" s="41">
        <f t="shared" si="5"/>
        <v>21000</v>
      </c>
    </row>
    <row r="44" spans="1:25" s="5" customFormat="1" ht="46.5" customHeigh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70" t="s">
        <v>59</v>
      </c>
      <c r="Q44" s="128" t="s">
        <v>34</v>
      </c>
      <c r="R44" s="30">
        <v>3393</v>
      </c>
      <c r="S44" s="30">
        <v>2749</v>
      </c>
      <c r="T44" s="30">
        <v>2749</v>
      </c>
      <c r="U44" s="30">
        <v>2749</v>
      </c>
      <c r="V44" s="30">
        <v>2749</v>
      </c>
      <c r="W44" s="30">
        <v>2749</v>
      </c>
      <c r="X44" s="30">
        <v>2749</v>
      </c>
      <c r="Y44" s="42">
        <f t="shared" ref="Y44:Y51" si="6">S44+T44+U44+V44+W44+X44</f>
        <v>16494</v>
      </c>
    </row>
    <row r="45" spans="1:25" s="5" customFormat="1" ht="66.75" customHeight="1" x14ac:dyDescent="0.3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70" t="s">
        <v>60</v>
      </c>
      <c r="Q45" s="18" t="s">
        <v>35</v>
      </c>
      <c r="R45" s="30">
        <v>643</v>
      </c>
      <c r="S45" s="30">
        <v>650</v>
      </c>
      <c r="T45" s="30">
        <v>650</v>
      </c>
      <c r="U45" s="30">
        <v>650</v>
      </c>
      <c r="V45" s="30">
        <v>650</v>
      </c>
      <c r="W45" s="30">
        <v>650</v>
      </c>
      <c r="X45" s="30">
        <v>650</v>
      </c>
      <c r="Y45" s="42">
        <f t="shared" si="6"/>
        <v>3900</v>
      </c>
    </row>
    <row r="46" spans="1:25" s="5" customFormat="1" ht="43.5" customHeight="1" x14ac:dyDescent="0.3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70" t="s">
        <v>61</v>
      </c>
      <c r="Q46" s="18" t="s">
        <v>35</v>
      </c>
      <c r="R46" s="30">
        <v>17045</v>
      </c>
      <c r="S46" s="30">
        <v>16610</v>
      </c>
      <c r="T46" s="30">
        <v>16610</v>
      </c>
      <c r="U46" s="30">
        <v>16610</v>
      </c>
      <c r="V46" s="30">
        <v>16610</v>
      </c>
      <c r="W46" s="30">
        <v>16610</v>
      </c>
      <c r="X46" s="30">
        <v>16610</v>
      </c>
      <c r="Y46" s="42">
        <f t="shared" si="6"/>
        <v>99660</v>
      </c>
    </row>
    <row r="47" spans="1:25" s="5" customFormat="1" ht="66.75" customHeight="1" x14ac:dyDescent="0.3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70" t="s">
        <v>62</v>
      </c>
      <c r="Q47" s="18" t="s">
        <v>35</v>
      </c>
      <c r="R47" s="30">
        <v>1078</v>
      </c>
      <c r="S47" s="30">
        <v>1151</v>
      </c>
      <c r="T47" s="30">
        <v>1151</v>
      </c>
      <c r="U47" s="30">
        <v>1151</v>
      </c>
      <c r="V47" s="30">
        <v>1151</v>
      </c>
      <c r="W47" s="30">
        <v>1151</v>
      </c>
      <c r="X47" s="30">
        <v>1151</v>
      </c>
      <c r="Y47" s="42">
        <f t="shared" si="6"/>
        <v>6906</v>
      </c>
    </row>
    <row r="48" spans="1:25" s="5" customFormat="1" ht="88.5" customHeight="1" x14ac:dyDescent="0.3">
      <c r="A48" s="130">
        <v>0</v>
      </c>
      <c r="B48" s="130">
        <v>4</v>
      </c>
      <c r="C48" s="130">
        <v>1</v>
      </c>
      <c r="D48" s="130">
        <v>4</v>
      </c>
      <c r="E48" s="130">
        <v>1</v>
      </c>
      <c r="F48" s="130">
        <v>1</v>
      </c>
      <c r="G48" s="130">
        <v>99999</v>
      </c>
      <c r="H48" s="63" t="s">
        <v>121</v>
      </c>
      <c r="I48" s="63" t="s">
        <v>122</v>
      </c>
      <c r="J48" s="63" t="s">
        <v>121</v>
      </c>
      <c r="K48" s="63" t="s">
        <v>124</v>
      </c>
      <c r="L48" s="63" t="s">
        <v>124</v>
      </c>
      <c r="M48" s="63" t="s">
        <v>125</v>
      </c>
      <c r="N48" s="63" t="s">
        <v>156</v>
      </c>
      <c r="O48" s="63"/>
      <c r="P48" s="73" t="s">
        <v>63</v>
      </c>
      <c r="Q48" s="48" t="s">
        <v>29</v>
      </c>
      <c r="R48" s="31">
        <v>40</v>
      </c>
      <c r="S48" s="32">
        <v>100</v>
      </c>
      <c r="T48" s="32">
        <v>100</v>
      </c>
      <c r="U48" s="32">
        <v>100</v>
      </c>
      <c r="V48" s="32">
        <v>100</v>
      </c>
      <c r="W48" s="32">
        <v>100</v>
      </c>
      <c r="X48" s="32">
        <v>100</v>
      </c>
      <c r="Y48" s="41">
        <f>S48+T48+U48+V48+W48+X48</f>
        <v>600</v>
      </c>
    </row>
    <row r="49" spans="1:25" s="5" customFormat="1" ht="53.25" customHeight="1" x14ac:dyDescent="0.3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73" t="s">
        <v>64</v>
      </c>
      <c r="Q49" s="48" t="s">
        <v>30</v>
      </c>
      <c r="R49" s="29">
        <v>2</v>
      </c>
      <c r="S49" s="29">
        <v>2</v>
      </c>
      <c r="T49" s="29">
        <v>2</v>
      </c>
      <c r="U49" s="29">
        <v>2</v>
      </c>
      <c r="V49" s="29">
        <v>2</v>
      </c>
      <c r="W49" s="29">
        <v>2</v>
      </c>
      <c r="X49" s="29">
        <v>2</v>
      </c>
      <c r="Y49" s="42">
        <f t="shared" si="6"/>
        <v>12</v>
      </c>
    </row>
    <row r="50" spans="1:25" s="5" customFormat="1" ht="119.25" customHeight="1" x14ac:dyDescent="0.3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74" t="s">
        <v>205</v>
      </c>
      <c r="Q50" s="18" t="s">
        <v>38</v>
      </c>
      <c r="R50" s="29">
        <v>1</v>
      </c>
      <c r="S50" s="29">
        <v>1</v>
      </c>
      <c r="T50" s="29">
        <v>1</v>
      </c>
      <c r="U50" s="29">
        <v>1</v>
      </c>
      <c r="V50" s="29">
        <v>1</v>
      </c>
      <c r="W50" s="29">
        <v>1</v>
      </c>
      <c r="X50" s="29">
        <v>1</v>
      </c>
      <c r="Y50" s="131"/>
    </row>
    <row r="51" spans="1:25" s="5" customFormat="1" ht="31.5" customHeight="1" x14ac:dyDescent="0.3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75" t="s">
        <v>65</v>
      </c>
      <c r="Q51" s="18" t="s">
        <v>35</v>
      </c>
      <c r="R51" s="29">
        <v>40</v>
      </c>
      <c r="S51" s="29">
        <v>35</v>
      </c>
      <c r="T51" s="29">
        <v>35</v>
      </c>
      <c r="U51" s="29">
        <v>35</v>
      </c>
      <c r="V51" s="29">
        <v>35</v>
      </c>
      <c r="W51" s="29">
        <v>35</v>
      </c>
      <c r="X51" s="29">
        <v>35</v>
      </c>
      <c r="Y51" s="42">
        <f t="shared" si="6"/>
        <v>210</v>
      </c>
    </row>
    <row r="52" spans="1:25" s="5" customFormat="1" ht="65.25" customHeight="1" x14ac:dyDescent="0.3">
      <c r="A52" s="64">
        <v>0</v>
      </c>
      <c r="B52" s="64">
        <v>4</v>
      </c>
      <c r="C52" s="64">
        <v>1</v>
      </c>
      <c r="D52" s="64">
        <v>4</v>
      </c>
      <c r="E52" s="64">
        <v>1</v>
      </c>
      <c r="F52" s="64">
        <v>2</v>
      </c>
      <c r="G52" s="64"/>
      <c r="H52" s="64"/>
      <c r="I52" s="64"/>
      <c r="J52" s="64"/>
      <c r="K52" s="64"/>
      <c r="L52" s="64"/>
      <c r="M52" s="64"/>
      <c r="N52" s="64" t="s">
        <v>175</v>
      </c>
      <c r="O52" s="64"/>
      <c r="P52" s="72" t="s">
        <v>66</v>
      </c>
      <c r="Q52" s="25" t="s">
        <v>29</v>
      </c>
      <c r="R52" s="26">
        <f>R54+R56</f>
        <v>10708.2</v>
      </c>
      <c r="S52" s="27">
        <f t="shared" ref="S52:X52" si="7">S54+S56</f>
        <v>11040.4</v>
      </c>
      <c r="T52" s="86">
        <f t="shared" si="7"/>
        <v>11040.4</v>
      </c>
      <c r="U52" s="27">
        <f t="shared" si="7"/>
        <v>11040.4</v>
      </c>
      <c r="V52" s="27">
        <f t="shared" si="7"/>
        <v>11040.4</v>
      </c>
      <c r="W52" s="27">
        <f t="shared" si="7"/>
        <v>11040.4</v>
      </c>
      <c r="X52" s="27">
        <f t="shared" si="7"/>
        <v>11040.4</v>
      </c>
      <c r="Y52" s="41">
        <f>S52+T52+U52+V52+W52+X52</f>
        <v>66242.399999999994</v>
      </c>
    </row>
    <row r="53" spans="1:25" s="5" customFormat="1" ht="108.75" customHeight="1" x14ac:dyDescent="0.3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70" t="s">
        <v>67</v>
      </c>
      <c r="Q53" s="28" t="s">
        <v>33</v>
      </c>
      <c r="R53" s="28" t="s">
        <v>211</v>
      </c>
      <c r="S53" s="28">
        <v>100</v>
      </c>
      <c r="T53" s="28">
        <v>100</v>
      </c>
      <c r="U53" s="28">
        <v>100</v>
      </c>
      <c r="V53" s="28">
        <v>100</v>
      </c>
      <c r="W53" s="28">
        <v>100</v>
      </c>
      <c r="X53" s="28">
        <v>100</v>
      </c>
      <c r="Y53" s="131">
        <v>100</v>
      </c>
    </row>
    <row r="54" spans="1:25" s="5" customFormat="1" ht="181.5" customHeight="1" x14ac:dyDescent="0.3">
      <c r="A54" s="130">
        <v>0</v>
      </c>
      <c r="B54" s="130">
        <v>4</v>
      </c>
      <c r="C54" s="130">
        <v>1</v>
      </c>
      <c r="D54" s="130">
        <v>4</v>
      </c>
      <c r="E54" s="130">
        <v>1</v>
      </c>
      <c r="F54" s="130">
        <v>2</v>
      </c>
      <c r="G54" s="130">
        <v>99999</v>
      </c>
      <c r="H54" s="63" t="s">
        <v>121</v>
      </c>
      <c r="I54" s="63" t="s">
        <v>122</v>
      </c>
      <c r="J54" s="63" t="s">
        <v>129</v>
      </c>
      <c r="K54" s="63" t="s">
        <v>124</v>
      </c>
      <c r="L54" s="63" t="s">
        <v>127</v>
      </c>
      <c r="M54" s="63" t="s">
        <v>127</v>
      </c>
      <c r="N54" s="63" t="s">
        <v>157</v>
      </c>
      <c r="O54" s="63"/>
      <c r="P54" s="70" t="s">
        <v>68</v>
      </c>
      <c r="Q54" s="28" t="s">
        <v>29</v>
      </c>
      <c r="R54" s="31">
        <v>7992.7</v>
      </c>
      <c r="S54" s="32">
        <v>6905</v>
      </c>
      <c r="T54" s="32">
        <v>6905</v>
      </c>
      <c r="U54" s="32">
        <v>6905</v>
      </c>
      <c r="V54" s="32">
        <v>6905</v>
      </c>
      <c r="W54" s="32">
        <v>6905</v>
      </c>
      <c r="X54" s="32">
        <v>6905</v>
      </c>
      <c r="Y54" s="41">
        <f>S54+T54+U54+V54+W54+X54</f>
        <v>41430</v>
      </c>
    </row>
    <row r="55" spans="1:25" s="5" customFormat="1" ht="183" customHeight="1" x14ac:dyDescent="0.3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70" t="s">
        <v>69</v>
      </c>
      <c r="Q55" s="28" t="s">
        <v>30</v>
      </c>
      <c r="R55" s="28">
        <v>540</v>
      </c>
      <c r="S55" s="28">
        <v>420</v>
      </c>
      <c r="T55" s="28">
        <v>420</v>
      </c>
      <c r="U55" s="28">
        <v>420</v>
      </c>
      <c r="V55" s="28">
        <v>420</v>
      </c>
      <c r="W55" s="28">
        <v>420</v>
      </c>
      <c r="X55" s="28">
        <v>420</v>
      </c>
      <c r="Y55" s="42">
        <f t="shared" ref="Y55:Y57" si="8">S55+T55+U55+V55+W55+X55</f>
        <v>2520</v>
      </c>
    </row>
    <row r="56" spans="1:25" s="5" customFormat="1" ht="94.5" customHeight="1" x14ac:dyDescent="0.3">
      <c r="A56" s="130">
        <v>0</v>
      </c>
      <c r="B56" s="130">
        <v>4</v>
      </c>
      <c r="C56" s="130">
        <v>1</v>
      </c>
      <c r="D56" s="130">
        <v>4</v>
      </c>
      <c r="E56" s="130">
        <v>1</v>
      </c>
      <c r="F56" s="130">
        <v>2</v>
      </c>
      <c r="G56" s="130">
        <v>99999</v>
      </c>
      <c r="H56" s="63" t="s">
        <v>121</v>
      </c>
      <c r="I56" s="63" t="s">
        <v>122</v>
      </c>
      <c r="J56" s="63" t="s">
        <v>142</v>
      </c>
      <c r="K56" s="63" t="s">
        <v>124</v>
      </c>
      <c r="L56" s="63" t="s">
        <v>127</v>
      </c>
      <c r="M56" s="63" t="s">
        <v>127</v>
      </c>
      <c r="N56" s="63" t="s">
        <v>157</v>
      </c>
      <c r="O56" s="63"/>
      <c r="P56" s="70" t="s">
        <v>70</v>
      </c>
      <c r="Q56" s="28" t="s">
        <v>29</v>
      </c>
      <c r="R56" s="31">
        <v>2715.5</v>
      </c>
      <c r="S56" s="32">
        <v>4135.3999999999996</v>
      </c>
      <c r="T56" s="32">
        <v>4135.3999999999996</v>
      </c>
      <c r="U56" s="32">
        <v>4135.3999999999996</v>
      </c>
      <c r="V56" s="32">
        <v>4135.3999999999996</v>
      </c>
      <c r="W56" s="32">
        <v>4135.3999999999996</v>
      </c>
      <c r="X56" s="32">
        <v>4135.3999999999996</v>
      </c>
      <c r="Y56" s="41">
        <f>S56+T56+U56+V56+W56+X56</f>
        <v>24812.400000000001</v>
      </c>
    </row>
    <row r="57" spans="1:25" s="5" customFormat="1" ht="107.25" customHeight="1" x14ac:dyDescent="0.3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70" t="s">
        <v>71</v>
      </c>
      <c r="Q57" s="28" t="s">
        <v>30</v>
      </c>
      <c r="R57" s="28">
        <v>515</v>
      </c>
      <c r="S57" s="28">
        <v>515</v>
      </c>
      <c r="T57" s="28">
        <v>515</v>
      </c>
      <c r="U57" s="28">
        <v>515</v>
      </c>
      <c r="V57" s="28">
        <v>515</v>
      </c>
      <c r="W57" s="28">
        <v>515</v>
      </c>
      <c r="X57" s="28">
        <v>515</v>
      </c>
      <c r="Y57" s="42">
        <f t="shared" si="8"/>
        <v>3090</v>
      </c>
    </row>
    <row r="58" spans="1:25" s="5" customFormat="1" ht="33" customHeight="1" x14ac:dyDescent="0.3">
      <c r="A58" s="64">
        <v>0</v>
      </c>
      <c r="B58" s="64">
        <v>4</v>
      </c>
      <c r="C58" s="64">
        <v>4</v>
      </c>
      <c r="D58" s="64">
        <v>1</v>
      </c>
      <c r="E58" s="64">
        <v>3</v>
      </c>
      <c r="F58" s="64"/>
      <c r="G58" s="64"/>
      <c r="H58" s="64"/>
      <c r="I58" s="64"/>
      <c r="J58" s="64"/>
      <c r="K58" s="64"/>
      <c r="L58" s="64"/>
      <c r="M58" s="64"/>
      <c r="N58" s="64" t="s">
        <v>174</v>
      </c>
      <c r="O58" s="64"/>
      <c r="P58" s="72" t="s">
        <v>72</v>
      </c>
      <c r="Q58" s="25" t="s">
        <v>29</v>
      </c>
      <c r="R58" s="117">
        <f>R60+R63+R65+R67</f>
        <v>22266.3</v>
      </c>
      <c r="S58" s="26">
        <f t="shared" ref="S58:X58" si="9">S60+S63+S65+S67</f>
        <v>33039.699999999997</v>
      </c>
      <c r="T58" s="26">
        <f t="shared" si="9"/>
        <v>33039.699999999997</v>
      </c>
      <c r="U58" s="34">
        <f t="shared" si="9"/>
        <v>33039.699999999997</v>
      </c>
      <c r="V58" s="26">
        <f t="shared" si="9"/>
        <v>33039.699999999997</v>
      </c>
      <c r="W58" s="26">
        <f t="shared" si="9"/>
        <v>33039.699999999997</v>
      </c>
      <c r="X58" s="26">
        <f t="shared" si="9"/>
        <v>33039.699999999997</v>
      </c>
      <c r="Y58" s="41">
        <f>S58+T58+U58+V58+W58+X58</f>
        <v>198238.2</v>
      </c>
    </row>
    <row r="59" spans="1:25" s="5" customFormat="1" ht="88.5" customHeight="1" x14ac:dyDescent="0.3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74" t="s">
        <v>73</v>
      </c>
      <c r="Q59" s="59" t="s">
        <v>33</v>
      </c>
      <c r="R59" s="60" t="s">
        <v>211</v>
      </c>
      <c r="S59" s="60">
        <v>100</v>
      </c>
      <c r="T59" s="60">
        <v>100</v>
      </c>
      <c r="U59" s="60">
        <v>100</v>
      </c>
      <c r="V59" s="60">
        <v>100</v>
      </c>
      <c r="W59" s="60">
        <v>100</v>
      </c>
      <c r="X59" s="60">
        <v>100</v>
      </c>
      <c r="Y59" s="61">
        <f t="shared" ref="Y59:Y66" si="10">S59+T59+U59+V59+W59+X59</f>
        <v>600</v>
      </c>
    </row>
    <row r="60" spans="1:25" s="5" customFormat="1" ht="64.5" customHeight="1" x14ac:dyDescent="0.3">
      <c r="A60" s="130">
        <v>0</v>
      </c>
      <c r="B60" s="130">
        <v>4</v>
      </c>
      <c r="C60" s="130">
        <v>1</v>
      </c>
      <c r="D60" s="130">
        <v>4</v>
      </c>
      <c r="E60" s="130">
        <v>1</v>
      </c>
      <c r="F60" s="130">
        <v>3</v>
      </c>
      <c r="G60" s="130">
        <v>99999</v>
      </c>
      <c r="H60" s="63" t="s">
        <v>121</v>
      </c>
      <c r="I60" s="63" t="s">
        <v>122</v>
      </c>
      <c r="J60" s="63" t="s">
        <v>123</v>
      </c>
      <c r="K60" s="63" t="s">
        <v>124</v>
      </c>
      <c r="L60" s="63" t="s">
        <v>127</v>
      </c>
      <c r="M60" s="63" t="s">
        <v>127</v>
      </c>
      <c r="N60" s="63" t="s">
        <v>158</v>
      </c>
      <c r="O60" s="63"/>
      <c r="P60" s="76" t="s">
        <v>196</v>
      </c>
      <c r="Q60" s="18" t="s">
        <v>29</v>
      </c>
      <c r="R60" s="31">
        <v>200</v>
      </c>
      <c r="S60" s="32">
        <v>200</v>
      </c>
      <c r="T60" s="32">
        <v>200</v>
      </c>
      <c r="U60" s="32">
        <v>200</v>
      </c>
      <c r="V60" s="32">
        <v>200</v>
      </c>
      <c r="W60" s="32">
        <v>200</v>
      </c>
      <c r="X60" s="32">
        <v>200</v>
      </c>
      <c r="Y60" s="41">
        <f>S60+T60+U60+V60+W60+X60</f>
        <v>1200</v>
      </c>
    </row>
    <row r="61" spans="1:25" s="5" customFormat="1" ht="45.75" customHeight="1" x14ac:dyDescent="0.3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76" t="s">
        <v>197</v>
      </c>
      <c r="Q61" s="18" t="s">
        <v>30</v>
      </c>
      <c r="R61" s="28">
        <v>10</v>
      </c>
      <c r="S61" s="28">
        <v>10</v>
      </c>
      <c r="T61" s="28">
        <v>10</v>
      </c>
      <c r="U61" s="28">
        <v>10</v>
      </c>
      <c r="V61" s="28">
        <v>10</v>
      </c>
      <c r="W61" s="28">
        <v>10</v>
      </c>
      <c r="X61" s="28">
        <v>10</v>
      </c>
      <c r="Y61" s="42">
        <f t="shared" si="10"/>
        <v>60</v>
      </c>
    </row>
    <row r="62" spans="1:25" s="5" customFormat="1" ht="65.25" customHeight="1" x14ac:dyDescent="0.3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76" t="s">
        <v>198</v>
      </c>
      <c r="Q62" s="18" t="s">
        <v>30</v>
      </c>
      <c r="R62" s="28">
        <v>10</v>
      </c>
      <c r="S62" s="28">
        <v>10</v>
      </c>
      <c r="T62" s="28">
        <v>10</v>
      </c>
      <c r="U62" s="28">
        <v>10</v>
      </c>
      <c r="V62" s="28">
        <v>10</v>
      </c>
      <c r="W62" s="28">
        <v>10</v>
      </c>
      <c r="X62" s="28">
        <v>10</v>
      </c>
      <c r="Y62" s="42">
        <f t="shared" si="10"/>
        <v>60</v>
      </c>
    </row>
    <row r="63" spans="1:25" s="5" customFormat="1" ht="46.5" customHeight="1" x14ac:dyDescent="0.3">
      <c r="A63" s="130">
        <v>0</v>
      </c>
      <c r="B63" s="130">
        <v>4</v>
      </c>
      <c r="C63" s="130">
        <v>1</v>
      </c>
      <c r="D63" s="130">
        <v>4</v>
      </c>
      <c r="E63" s="130">
        <v>1</v>
      </c>
      <c r="F63" s="130">
        <v>3</v>
      </c>
      <c r="G63" s="130">
        <v>99999</v>
      </c>
      <c r="H63" s="63" t="s">
        <v>121</v>
      </c>
      <c r="I63" s="63" t="s">
        <v>122</v>
      </c>
      <c r="J63" s="63" t="s">
        <v>132</v>
      </c>
      <c r="K63" s="63" t="s">
        <v>124</v>
      </c>
      <c r="L63" s="63" t="s">
        <v>127</v>
      </c>
      <c r="M63" s="63" t="s">
        <v>124</v>
      </c>
      <c r="N63" s="63" t="s">
        <v>158</v>
      </c>
      <c r="O63" s="63"/>
      <c r="P63" s="76" t="s">
        <v>199</v>
      </c>
      <c r="Q63" s="18" t="s">
        <v>29</v>
      </c>
      <c r="R63" s="31">
        <v>1100</v>
      </c>
      <c r="S63" s="32">
        <v>1100</v>
      </c>
      <c r="T63" s="32">
        <v>1100</v>
      </c>
      <c r="U63" s="32">
        <v>1100</v>
      </c>
      <c r="V63" s="32">
        <v>1100</v>
      </c>
      <c r="W63" s="32">
        <v>1100</v>
      </c>
      <c r="X63" s="32">
        <v>1100</v>
      </c>
      <c r="Y63" s="41">
        <f>S63+T63+U63+V63+W63+X63</f>
        <v>6600</v>
      </c>
    </row>
    <row r="64" spans="1:25" s="5" customFormat="1" ht="63" customHeight="1" x14ac:dyDescent="0.3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70" t="s">
        <v>74</v>
      </c>
      <c r="Q64" s="18" t="s">
        <v>30</v>
      </c>
      <c r="R64" s="28">
        <v>131</v>
      </c>
      <c r="S64" s="28">
        <v>108</v>
      </c>
      <c r="T64" s="28">
        <v>108</v>
      </c>
      <c r="U64" s="28">
        <v>108</v>
      </c>
      <c r="V64" s="28">
        <v>108</v>
      </c>
      <c r="W64" s="28">
        <v>108</v>
      </c>
      <c r="X64" s="28">
        <v>108</v>
      </c>
      <c r="Y64" s="42">
        <f t="shared" si="10"/>
        <v>648</v>
      </c>
    </row>
    <row r="65" spans="1:25" s="5" customFormat="1" ht="108.75" customHeight="1" x14ac:dyDescent="0.3">
      <c r="A65" s="130">
        <v>0</v>
      </c>
      <c r="B65" s="130">
        <v>4</v>
      </c>
      <c r="C65" s="130">
        <v>1</v>
      </c>
      <c r="D65" s="130">
        <v>4</v>
      </c>
      <c r="E65" s="130">
        <v>1</v>
      </c>
      <c r="F65" s="130">
        <v>3</v>
      </c>
      <c r="G65" s="130">
        <v>99999</v>
      </c>
      <c r="H65" s="63" t="s">
        <v>121</v>
      </c>
      <c r="I65" s="63" t="s">
        <v>122</v>
      </c>
      <c r="J65" s="63" t="s">
        <v>134</v>
      </c>
      <c r="K65" s="63" t="s">
        <v>124</v>
      </c>
      <c r="L65" s="63" t="s">
        <v>127</v>
      </c>
      <c r="M65" s="63" t="s">
        <v>127</v>
      </c>
      <c r="N65" s="63" t="s">
        <v>158</v>
      </c>
      <c r="O65" s="63"/>
      <c r="P65" s="70" t="s">
        <v>75</v>
      </c>
      <c r="Q65" s="18" t="s">
        <v>29</v>
      </c>
      <c r="R65" s="31">
        <v>9084.5</v>
      </c>
      <c r="S65" s="32">
        <v>11255.5</v>
      </c>
      <c r="T65" s="32">
        <v>11255.5</v>
      </c>
      <c r="U65" s="32">
        <v>11255.5</v>
      </c>
      <c r="V65" s="32">
        <v>11255.5</v>
      </c>
      <c r="W65" s="32">
        <v>11255.5</v>
      </c>
      <c r="X65" s="32">
        <v>11255.5</v>
      </c>
      <c r="Y65" s="41">
        <f>S65+T65+U65+V65+W65+X65</f>
        <v>67533</v>
      </c>
    </row>
    <row r="66" spans="1:25" s="5" customFormat="1" ht="69" customHeight="1" x14ac:dyDescent="0.3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70" t="s">
        <v>76</v>
      </c>
      <c r="Q66" s="18" t="s">
        <v>30</v>
      </c>
      <c r="R66" s="30">
        <v>2848</v>
      </c>
      <c r="S66" s="30">
        <v>2388</v>
      </c>
      <c r="T66" s="30">
        <v>2388</v>
      </c>
      <c r="U66" s="30">
        <v>2388</v>
      </c>
      <c r="V66" s="30">
        <v>2848</v>
      </c>
      <c r="W66" s="30">
        <v>2848</v>
      </c>
      <c r="X66" s="30">
        <v>2848</v>
      </c>
      <c r="Y66" s="42">
        <f t="shared" si="10"/>
        <v>15708</v>
      </c>
    </row>
    <row r="67" spans="1:25" s="5" customFormat="1" ht="50.25" customHeight="1" x14ac:dyDescent="0.3">
      <c r="A67" s="130">
        <v>0</v>
      </c>
      <c r="B67" s="130">
        <v>4</v>
      </c>
      <c r="C67" s="130">
        <v>1</v>
      </c>
      <c r="D67" s="130">
        <v>4</v>
      </c>
      <c r="E67" s="130">
        <v>1</v>
      </c>
      <c r="F67" s="130">
        <v>3</v>
      </c>
      <c r="G67" s="130">
        <v>99999</v>
      </c>
      <c r="H67" s="63" t="s">
        <v>121</v>
      </c>
      <c r="I67" s="63" t="s">
        <v>122</v>
      </c>
      <c r="J67" s="63" t="s">
        <v>136</v>
      </c>
      <c r="K67" s="63" t="s">
        <v>124</v>
      </c>
      <c r="L67" s="63" t="s">
        <v>127</v>
      </c>
      <c r="M67" s="63" t="s">
        <v>127</v>
      </c>
      <c r="N67" s="63" t="s">
        <v>158</v>
      </c>
      <c r="O67" s="130"/>
      <c r="P67" s="70" t="s">
        <v>77</v>
      </c>
      <c r="Q67" s="18" t="s">
        <v>29</v>
      </c>
      <c r="R67" s="31">
        <v>11881.8</v>
      </c>
      <c r="S67" s="32">
        <v>20484.2</v>
      </c>
      <c r="T67" s="32">
        <v>20484.2</v>
      </c>
      <c r="U67" s="32">
        <v>20484.2</v>
      </c>
      <c r="V67" s="32">
        <v>20484.2</v>
      </c>
      <c r="W67" s="32">
        <v>20484.2</v>
      </c>
      <c r="X67" s="32">
        <v>20484.2</v>
      </c>
      <c r="Y67" s="41">
        <f>S67+T67+U67+V67+W67+X67</f>
        <v>122905.2</v>
      </c>
    </row>
    <row r="68" spans="1:25" s="5" customFormat="1" ht="52.5" customHeight="1" x14ac:dyDescent="0.3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70" t="s">
        <v>78</v>
      </c>
      <c r="Q68" s="35" t="s">
        <v>30</v>
      </c>
      <c r="R68" s="30">
        <v>1814</v>
      </c>
      <c r="S68" s="30">
        <v>2100</v>
      </c>
      <c r="T68" s="30">
        <v>2100</v>
      </c>
      <c r="U68" s="30">
        <v>2100</v>
      </c>
      <c r="V68" s="30">
        <v>2100</v>
      </c>
      <c r="W68" s="30">
        <v>2100</v>
      </c>
      <c r="X68" s="30">
        <v>2100</v>
      </c>
      <c r="Y68" s="42">
        <f t="shared" ref="Y68" si="11">S68+T68+U68+V68+W68+X68</f>
        <v>12600</v>
      </c>
    </row>
    <row r="69" spans="1:25" s="5" customFormat="1" ht="79.5" customHeight="1" x14ac:dyDescent="0.3">
      <c r="A69" s="64">
        <v>0</v>
      </c>
      <c r="B69" s="64">
        <v>4</v>
      </c>
      <c r="C69" s="64">
        <v>1</v>
      </c>
      <c r="D69" s="64">
        <v>4</v>
      </c>
      <c r="E69" s="64">
        <v>1</v>
      </c>
      <c r="F69" s="64">
        <v>4</v>
      </c>
      <c r="G69" s="64"/>
      <c r="H69" s="64"/>
      <c r="I69" s="64"/>
      <c r="J69" s="64"/>
      <c r="K69" s="64"/>
      <c r="L69" s="64"/>
      <c r="M69" s="64"/>
      <c r="N69" s="64" t="s">
        <v>173</v>
      </c>
      <c r="O69" s="64"/>
      <c r="P69" s="72" t="s">
        <v>79</v>
      </c>
      <c r="Q69" s="19" t="s">
        <v>29</v>
      </c>
      <c r="R69" s="117">
        <f>R71+R73+R75+R77+R79+R82</f>
        <v>85819.6</v>
      </c>
      <c r="S69" s="26">
        <f t="shared" ref="S69:X69" si="12">S71+S73+S75+S77+S79+S82</f>
        <v>93679.799999999988</v>
      </c>
      <c r="T69" s="26">
        <f t="shared" si="12"/>
        <v>93679.799999999988</v>
      </c>
      <c r="U69" s="26">
        <f t="shared" si="12"/>
        <v>93679.799999999988</v>
      </c>
      <c r="V69" s="26">
        <f t="shared" si="12"/>
        <v>93679.799999999988</v>
      </c>
      <c r="W69" s="26">
        <f t="shared" si="12"/>
        <v>93679.799999999988</v>
      </c>
      <c r="X69" s="26">
        <f t="shared" si="12"/>
        <v>93679.799999999988</v>
      </c>
      <c r="Y69" s="41">
        <f>S69+T69+U69+V69+W69+X69</f>
        <v>562078.79999999993</v>
      </c>
    </row>
    <row r="70" spans="1:25" s="54" customFormat="1" ht="112.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76" t="s">
        <v>80</v>
      </c>
      <c r="Q70" s="59" t="s">
        <v>33</v>
      </c>
      <c r="R70" s="58" t="s">
        <v>211</v>
      </c>
      <c r="S70" s="58">
        <v>100</v>
      </c>
      <c r="T70" s="58">
        <v>100</v>
      </c>
      <c r="U70" s="58">
        <v>100</v>
      </c>
      <c r="V70" s="58">
        <v>100</v>
      </c>
      <c r="W70" s="58">
        <v>100</v>
      </c>
      <c r="X70" s="58">
        <v>100</v>
      </c>
      <c r="Y70" s="42">
        <v>100</v>
      </c>
    </row>
    <row r="71" spans="1:25" s="5" customFormat="1" ht="63.75" customHeight="1" x14ac:dyDescent="0.3">
      <c r="A71" s="130">
        <v>0</v>
      </c>
      <c r="B71" s="130">
        <v>4</v>
      </c>
      <c r="C71" s="130">
        <v>1</v>
      </c>
      <c r="D71" s="130">
        <v>4</v>
      </c>
      <c r="E71" s="130">
        <v>1</v>
      </c>
      <c r="F71" s="130">
        <v>4</v>
      </c>
      <c r="G71" s="130" t="s">
        <v>131</v>
      </c>
      <c r="H71" s="63" t="s">
        <v>121</v>
      </c>
      <c r="I71" s="63" t="s">
        <v>122</v>
      </c>
      <c r="J71" s="63" t="s">
        <v>138</v>
      </c>
      <c r="K71" s="63" t="s">
        <v>124</v>
      </c>
      <c r="L71" s="63" t="s">
        <v>124</v>
      </c>
      <c r="M71" s="63" t="s">
        <v>125</v>
      </c>
      <c r="N71" s="63" t="s">
        <v>159</v>
      </c>
      <c r="O71" s="63"/>
      <c r="P71" s="74" t="s">
        <v>81</v>
      </c>
      <c r="Q71" s="36" t="s">
        <v>29</v>
      </c>
      <c r="R71" s="118">
        <v>1082</v>
      </c>
      <c r="S71" s="32">
        <v>1296</v>
      </c>
      <c r="T71" s="32">
        <v>1296</v>
      </c>
      <c r="U71" s="32">
        <v>1296</v>
      </c>
      <c r="V71" s="32">
        <v>1296</v>
      </c>
      <c r="W71" s="32">
        <v>1296</v>
      </c>
      <c r="X71" s="32">
        <v>1296</v>
      </c>
      <c r="Y71" s="41">
        <f>S71+T71+U71+V71+W71+X71</f>
        <v>7776</v>
      </c>
    </row>
    <row r="72" spans="1:25" s="5" customFormat="1" ht="45" customHeight="1" x14ac:dyDescent="0.3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74" t="s">
        <v>82</v>
      </c>
      <c r="Q72" s="36" t="s">
        <v>30</v>
      </c>
      <c r="R72" s="130">
        <v>48</v>
      </c>
      <c r="S72" s="28">
        <v>48</v>
      </c>
      <c r="T72" s="28">
        <v>54</v>
      </c>
      <c r="U72" s="28">
        <v>54</v>
      </c>
      <c r="V72" s="28">
        <v>54</v>
      </c>
      <c r="W72" s="28">
        <v>54</v>
      </c>
      <c r="X72" s="28">
        <v>54</v>
      </c>
      <c r="Y72" s="42">
        <f t="shared" ref="Y72:Y83" si="13">S72+T72+U72+V72+W72+X72</f>
        <v>318</v>
      </c>
    </row>
    <row r="73" spans="1:25" s="5" customFormat="1" ht="48" customHeight="1" x14ac:dyDescent="0.3">
      <c r="A73" s="130">
        <v>0</v>
      </c>
      <c r="B73" s="130">
        <v>4</v>
      </c>
      <c r="C73" s="130">
        <v>1</v>
      </c>
      <c r="D73" s="130">
        <v>4</v>
      </c>
      <c r="E73" s="130">
        <v>1</v>
      </c>
      <c r="F73" s="130">
        <v>4</v>
      </c>
      <c r="G73" s="130" t="s">
        <v>133</v>
      </c>
      <c r="H73" s="63" t="s">
        <v>121</v>
      </c>
      <c r="I73" s="63" t="s">
        <v>122</v>
      </c>
      <c r="J73" s="63" t="s">
        <v>139</v>
      </c>
      <c r="K73" s="63" t="s">
        <v>124</v>
      </c>
      <c r="L73" s="63" t="s">
        <v>124</v>
      </c>
      <c r="M73" s="63" t="s">
        <v>125</v>
      </c>
      <c r="N73" s="63" t="s">
        <v>161</v>
      </c>
      <c r="O73" s="130"/>
      <c r="P73" s="74" t="s">
        <v>83</v>
      </c>
      <c r="Q73" s="36" t="s">
        <v>29</v>
      </c>
      <c r="R73" s="118">
        <v>420.8</v>
      </c>
      <c r="S73" s="31">
        <v>423.6</v>
      </c>
      <c r="T73" s="31">
        <v>423.6</v>
      </c>
      <c r="U73" s="31">
        <v>423.6</v>
      </c>
      <c r="V73" s="31">
        <v>423.6</v>
      </c>
      <c r="W73" s="31">
        <v>423.6</v>
      </c>
      <c r="X73" s="31">
        <v>423.6</v>
      </c>
      <c r="Y73" s="41">
        <f>S73+T73+U73+V73+W73+X73</f>
        <v>2541.6</v>
      </c>
    </row>
    <row r="74" spans="1:25" s="5" customFormat="1" ht="36" customHeight="1" x14ac:dyDescent="0.3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74" t="s">
        <v>84</v>
      </c>
      <c r="Q74" s="36" t="s">
        <v>30</v>
      </c>
      <c r="R74" s="130">
        <v>1</v>
      </c>
      <c r="S74" s="28">
        <v>1</v>
      </c>
      <c r="T74" s="28">
        <v>1</v>
      </c>
      <c r="U74" s="28">
        <v>1</v>
      </c>
      <c r="V74" s="28">
        <v>1</v>
      </c>
      <c r="W74" s="28">
        <v>1</v>
      </c>
      <c r="X74" s="28">
        <v>1</v>
      </c>
      <c r="Y74" s="42">
        <f t="shared" si="13"/>
        <v>6</v>
      </c>
    </row>
    <row r="75" spans="1:25" s="5" customFormat="1" ht="114" customHeight="1" x14ac:dyDescent="0.3">
      <c r="A75" s="130">
        <v>0</v>
      </c>
      <c r="B75" s="130">
        <v>4</v>
      </c>
      <c r="C75" s="130">
        <v>1</v>
      </c>
      <c r="D75" s="130">
        <v>4</v>
      </c>
      <c r="E75" s="130">
        <v>1</v>
      </c>
      <c r="F75" s="130">
        <v>4</v>
      </c>
      <c r="G75" s="130" t="s">
        <v>135</v>
      </c>
      <c r="H75" s="63" t="s">
        <v>121</v>
      </c>
      <c r="I75" s="63" t="s">
        <v>122</v>
      </c>
      <c r="J75" s="63" t="s">
        <v>148</v>
      </c>
      <c r="K75" s="63" t="s">
        <v>124</v>
      </c>
      <c r="L75" s="63" t="s">
        <v>124</v>
      </c>
      <c r="M75" s="63" t="s">
        <v>125</v>
      </c>
      <c r="N75" s="63" t="s">
        <v>160</v>
      </c>
      <c r="O75" s="130"/>
      <c r="P75" s="74" t="s">
        <v>85</v>
      </c>
      <c r="Q75" s="36" t="s">
        <v>29</v>
      </c>
      <c r="R75" s="118">
        <v>1042.0999999999999</v>
      </c>
      <c r="S75" s="32">
        <v>1066.5999999999999</v>
      </c>
      <c r="T75" s="32">
        <v>1066.5999999999999</v>
      </c>
      <c r="U75" s="32">
        <v>1066.5999999999999</v>
      </c>
      <c r="V75" s="32">
        <v>1066.5999999999999</v>
      </c>
      <c r="W75" s="32">
        <v>1066.5999999999999</v>
      </c>
      <c r="X75" s="32">
        <v>1066.5999999999999</v>
      </c>
      <c r="Y75" s="41">
        <f>S75+T75+U75+V75+W75+X75</f>
        <v>6399.6</v>
      </c>
    </row>
    <row r="76" spans="1:25" s="5" customFormat="1" ht="33.75" customHeight="1" x14ac:dyDescent="0.3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74" t="s">
        <v>86</v>
      </c>
      <c r="Q76" s="36" t="s">
        <v>30</v>
      </c>
      <c r="R76" s="130">
        <v>43</v>
      </c>
      <c r="S76" s="28">
        <v>44</v>
      </c>
      <c r="T76" s="28">
        <v>44</v>
      </c>
      <c r="U76" s="28">
        <v>44</v>
      </c>
      <c r="V76" s="28">
        <v>44</v>
      </c>
      <c r="W76" s="28">
        <v>44</v>
      </c>
      <c r="X76" s="28">
        <v>44</v>
      </c>
      <c r="Y76" s="42">
        <f t="shared" si="13"/>
        <v>264</v>
      </c>
    </row>
    <row r="77" spans="1:25" s="5" customFormat="1" ht="114" customHeight="1" x14ac:dyDescent="0.3">
      <c r="A77" s="130">
        <v>0</v>
      </c>
      <c r="B77" s="130">
        <v>4</v>
      </c>
      <c r="C77" s="130">
        <v>1</v>
      </c>
      <c r="D77" s="130">
        <v>4</v>
      </c>
      <c r="E77" s="130">
        <v>1</v>
      </c>
      <c r="F77" s="130">
        <v>4</v>
      </c>
      <c r="G77" s="130" t="s">
        <v>137</v>
      </c>
      <c r="H77" s="63" t="s">
        <v>121</v>
      </c>
      <c r="I77" s="63" t="s">
        <v>122</v>
      </c>
      <c r="J77" s="63" t="s">
        <v>140</v>
      </c>
      <c r="K77" s="63" t="s">
        <v>124</v>
      </c>
      <c r="L77" s="63" t="s">
        <v>124</v>
      </c>
      <c r="M77" s="63" t="s">
        <v>125</v>
      </c>
      <c r="N77" s="63" t="s">
        <v>162</v>
      </c>
      <c r="O77" s="130"/>
      <c r="P77" s="74" t="s">
        <v>87</v>
      </c>
      <c r="Q77" s="36" t="s">
        <v>29</v>
      </c>
      <c r="R77" s="31">
        <v>4046.1</v>
      </c>
      <c r="S77" s="32">
        <v>4363.2</v>
      </c>
      <c r="T77" s="32">
        <v>4363.2</v>
      </c>
      <c r="U77" s="32">
        <v>4363.2</v>
      </c>
      <c r="V77" s="32">
        <v>4363.2</v>
      </c>
      <c r="W77" s="32">
        <v>4363.2</v>
      </c>
      <c r="X77" s="32">
        <v>4363.2</v>
      </c>
      <c r="Y77" s="41">
        <f>S77+T77+U77+V77+W77+X77</f>
        <v>26179.200000000001</v>
      </c>
    </row>
    <row r="78" spans="1:25" s="5" customFormat="1" ht="31.5" customHeight="1" x14ac:dyDescent="0.3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74" t="s">
        <v>86</v>
      </c>
      <c r="Q78" s="36" t="s">
        <v>30</v>
      </c>
      <c r="R78" s="28">
        <v>216</v>
      </c>
      <c r="S78" s="28">
        <v>240</v>
      </c>
      <c r="T78" s="28">
        <v>240</v>
      </c>
      <c r="U78" s="28">
        <v>240</v>
      </c>
      <c r="V78" s="28">
        <v>240</v>
      </c>
      <c r="W78" s="28">
        <v>240</v>
      </c>
      <c r="X78" s="28">
        <v>240</v>
      </c>
      <c r="Y78" s="42">
        <f t="shared" si="13"/>
        <v>1440</v>
      </c>
    </row>
    <row r="79" spans="1:25" s="5" customFormat="1" ht="109.5" customHeight="1" x14ac:dyDescent="0.3">
      <c r="A79" s="130">
        <v>0</v>
      </c>
      <c r="B79" s="130">
        <v>4</v>
      </c>
      <c r="C79" s="130">
        <v>1</v>
      </c>
      <c r="D79" s="130">
        <v>4</v>
      </c>
      <c r="E79" s="130">
        <v>1</v>
      </c>
      <c r="F79" s="130">
        <v>4</v>
      </c>
      <c r="G79" s="130">
        <v>99999</v>
      </c>
      <c r="H79" s="63" t="s">
        <v>121</v>
      </c>
      <c r="I79" s="63" t="s">
        <v>122</v>
      </c>
      <c r="J79" s="63" t="s">
        <v>206</v>
      </c>
      <c r="K79" s="63" t="s">
        <v>124</v>
      </c>
      <c r="L79" s="63" t="s">
        <v>124</v>
      </c>
      <c r="M79" s="63" t="s">
        <v>125</v>
      </c>
      <c r="N79" s="63" t="s">
        <v>163</v>
      </c>
      <c r="O79" s="130"/>
      <c r="P79" s="74" t="s">
        <v>88</v>
      </c>
      <c r="Q79" s="18" t="s">
        <v>29</v>
      </c>
      <c r="R79" s="31">
        <v>78828.600000000006</v>
      </c>
      <c r="S79" s="37">
        <v>86130.4</v>
      </c>
      <c r="T79" s="37">
        <v>86130.4</v>
      </c>
      <c r="U79" s="37">
        <v>86130.4</v>
      </c>
      <c r="V79" s="37">
        <v>86130.4</v>
      </c>
      <c r="W79" s="37">
        <v>86130.4</v>
      </c>
      <c r="X79" s="37">
        <v>86130.4</v>
      </c>
      <c r="Y79" s="41">
        <f>S79+T79+U79+V79+W79+X79</f>
        <v>516782.4</v>
      </c>
    </row>
    <row r="80" spans="1:25" s="5" customFormat="1" ht="75" customHeight="1" x14ac:dyDescent="0.3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74" t="s">
        <v>89</v>
      </c>
      <c r="Q80" s="18" t="s">
        <v>30</v>
      </c>
      <c r="R80" s="28">
        <v>450</v>
      </c>
      <c r="S80" s="28">
        <v>460</v>
      </c>
      <c r="T80" s="28">
        <v>460</v>
      </c>
      <c r="U80" s="28">
        <v>460</v>
      </c>
      <c r="V80" s="28">
        <v>460</v>
      </c>
      <c r="W80" s="28">
        <v>460</v>
      </c>
      <c r="X80" s="28">
        <v>460</v>
      </c>
      <c r="Y80" s="42">
        <f t="shared" si="13"/>
        <v>2760</v>
      </c>
    </row>
    <row r="81" spans="1:26" s="5" customFormat="1" ht="51" customHeight="1" x14ac:dyDescent="0.3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74" t="s">
        <v>90</v>
      </c>
      <c r="Q81" s="18" t="s">
        <v>30</v>
      </c>
      <c r="R81" s="28">
        <v>450</v>
      </c>
      <c r="S81" s="28">
        <v>460</v>
      </c>
      <c r="T81" s="28">
        <v>460</v>
      </c>
      <c r="U81" s="28">
        <v>460</v>
      </c>
      <c r="V81" s="28">
        <v>460</v>
      </c>
      <c r="W81" s="28">
        <v>460</v>
      </c>
      <c r="X81" s="28">
        <v>460</v>
      </c>
      <c r="Y81" s="42">
        <f t="shared" si="13"/>
        <v>2760</v>
      </c>
    </row>
    <row r="82" spans="1:26" s="5" customFormat="1" ht="90.75" customHeight="1" x14ac:dyDescent="0.3">
      <c r="A82" s="130">
        <v>0</v>
      </c>
      <c r="B82" s="130">
        <v>4</v>
      </c>
      <c r="C82" s="130">
        <v>1</v>
      </c>
      <c r="D82" s="130">
        <v>4</v>
      </c>
      <c r="E82" s="130">
        <v>1</v>
      </c>
      <c r="F82" s="130">
        <v>4</v>
      </c>
      <c r="G82" s="130">
        <v>99999</v>
      </c>
      <c r="H82" s="63" t="s">
        <v>121</v>
      </c>
      <c r="I82" s="63" t="s">
        <v>122</v>
      </c>
      <c r="J82" s="63" t="s">
        <v>149</v>
      </c>
      <c r="K82" s="63" t="s">
        <v>124</v>
      </c>
      <c r="L82" s="63" t="s">
        <v>127</v>
      </c>
      <c r="M82" s="63" t="s">
        <v>124</v>
      </c>
      <c r="N82" s="63" t="s">
        <v>163</v>
      </c>
      <c r="O82" s="63"/>
      <c r="P82" s="74" t="s">
        <v>46</v>
      </c>
      <c r="Q82" s="18" t="s">
        <v>29</v>
      </c>
      <c r="R82" s="119">
        <v>400</v>
      </c>
      <c r="S82" s="33">
        <v>400</v>
      </c>
      <c r="T82" s="33">
        <v>400</v>
      </c>
      <c r="U82" s="33">
        <v>400</v>
      </c>
      <c r="V82" s="33">
        <v>400</v>
      </c>
      <c r="W82" s="33">
        <v>400</v>
      </c>
      <c r="X82" s="33">
        <v>400</v>
      </c>
      <c r="Y82" s="41">
        <f>S82+T82+U82+V82+W82+X82</f>
        <v>2400</v>
      </c>
    </row>
    <row r="83" spans="1:26" s="5" customFormat="1" ht="90" customHeight="1" x14ac:dyDescent="0.3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74" t="s">
        <v>45</v>
      </c>
      <c r="Q83" s="18" t="s">
        <v>30</v>
      </c>
      <c r="R83" s="28">
        <v>34</v>
      </c>
      <c r="S83" s="28">
        <v>36</v>
      </c>
      <c r="T83" s="28">
        <v>36</v>
      </c>
      <c r="U83" s="28">
        <v>36</v>
      </c>
      <c r="V83" s="28">
        <v>36</v>
      </c>
      <c r="W83" s="28">
        <v>36</v>
      </c>
      <c r="X83" s="28">
        <v>36</v>
      </c>
      <c r="Y83" s="42">
        <f t="shared" si="13"/>
        <v>216</v>
      </c>
    </row>
    <row r="84" spans="1:26" s="98" customFormat="1" ht="49.5" customHeight="1" x14ac:dyDescent="0.3">
      <c r="A84" s="64">
        <v>0</v>
      </c>
      <c r="B84" s="64">
        <v>4</v>
      </c>
      <c r="C84" s="64">
        <v>2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 t="s">
        <v>153</v>
      </c>
      <c r="O84" s="64"/>
      <c r="P84" s="77" t="s">
        <v>202</v>
      </c>
      <c r="Q84" s="55" t="s">
        <v>29</v>
      </c>
      <c r="R84" s="56">
        <f>R85+R92</f>
        <v>172772.69999999998</v>
      </c>
      <c r="S84" s="56">
        <f t="shared" ref="S84:U84" si="14">S85+S92</f>
        <v>111676.1</v>
      </c>
      <c r="T84" s="56">
        <f t="shared" si="14"/>
        <v>105781.1</v>
      </c>
      <c r="U84" s="56">
        <f t="shared" si="14"/>
        <v>153111</v>
      </c>
      <c r="V84" s="56"/>
      <c r="W84" s="56"/>
      <c r="X84" s="56"/>
      <c r="Y84" s="97">
        <f>S84+T84+U84+V84+W84+X84</f>
        <v>370568.2</v>
      </c>
      <c r="Z84" s="113"/>
    </row>
    <row r="85" spans="1:26" s="98" customFormat="1" ht="120.75" customHeight="1" x14ac:dyDescent="0.3">
      <c r="A85" s="64">
        <v>0</v>
      </c>
      <c r="B85" s="64">
        <v>4</v>
      </c>
      <c r="C85" s="64">
        <v>2</v>
      </c>
      <c r="D85" s="64">
        <v>2</v>
      </c>
      <c r="E85" s="64">
        <v>2</v>
      </c>
      <c r="F85" s="64"/>
      <c r="G85" s="64"/>
      <c r="H85" s="64"/>
      <c r="I85" s="64"/>
      <c r="J85" s="64"/>
      <c r="K85" s="64"/>
      <c r="L85" s="64"/>
      <c r="M85" s="64"/>
      <c r="N85" s="64" t="s">
        <v>164</v>
      </c>
      <c r="O85" s="64"/>
      <c r="P85" s="77" t="s">
        <v>183</v>
      </c>
      <c r="Q85" s="55" t="s">
        <v>29</v>
      </c>
      <c r="R85" s="56">
        <f>R86</f>
        <v>17642.400000000001</v>
      </c>
      <c r="S85" s="56">
        <f>S86</f>
        <v>23326.9</v>
      </c>
      <c r="T85" s="56">
        <v>4810.6000000000004</v>
      </c>
      <c r="U85" s="56">
        <v>4810.6000000000004</v>
      </c>
      <c r="V85" s="56"/>
      <c r="W85" s="56"/>
      <c r="X85" s="56"/>
      <c r="Y85" s="97">
        <f>S85+T85+U85</f>
        <v>32948.1</v>
      </c>
    </row>
    <row r="86" spans="1:26" s="5" customFormat="1" ht="49.5" customHeight="1" x14ac:dyDescent="0.3">
      <c r="A86" s="64">
        <v>0</v>
      </c>
      <c r="B86" s="64">
        <v>4</v>
      </c>
      <c r="C86" s="64">
        <v>2</v>
      </c>
      <c r="D86" s="64">
        <v>2</v>
      </c>
      <c r="E86" s="64">
        <v>2</v>
      </c>
      <c r="F86" s="64">
        <v>1</v>
      </c>
      <c r="G86" s="64"/>
      <c r="H86" s="64"/>
      <c r="I86" s="64"/>
      <c r="J86" s="64"/>
      <c r="K86" s="64"/>
      <c r="L86" s="64"/>
      <c r="M86" s="64"/>
      <c r="N86" s="64" t="s">
        <v>165</v>
      </c>
      <c r="O86" s="64"/>
      <c r="P86" s="77" t="s">
        <v>184</v>
      </c>
      <c r="Q86" s="55" t="s">
        <v>29</v>
      </c>
      <c r="R86" s="56">
        <f>R88+R90</f>
        <v>17642.400000000001</v>
      </c>
      <c r="S86" s="56">
        <f>S88+S90</f>
        <v>23326.9</v>
      </c>
      <c r="T86" s="56">
        <f t="shared" ref="T86:U86" si="15">T88+T90</f>
        <v>4810.6000000000004</v>
      </c>
      <c r="U86" s="56">
        <f t="shared" si="15"/>
        <v>4810.6000000000004</v>
      </c>
      <c r="V86" s="56"/>
      <c r="W86" s="56"/>
      <c r="X86" s="56"/>
      <c r="Y86" s="97">
        <f t="shared" ref="Y86:Y91" si="16">S86+T86+U86+V86+W86+X86</f>
        <v>32948.1</v>
      </c>
    </row>
    <row r="87" spans="1:26" s="5" customFormat="1" ht="72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8" t="s">
        <v>185</v>
      </c>
      <c r="Q87" s="48" t="s">
        <v>36</v>
      </c>
      <c r="R87" s="99">
        <v>3</v>
      </c>
      <c r="S87" s="99">
        <v>2</v>
      </c>
      <c r="T87" s="99">
        <v>3</v>
      </c>
      <c r="U87" s="99">
        <v>3</v>
      </c>
      <c r="V87" s="99"/>
      <c r="W87" s="99"/>
      <c r="X87" s="99"/>
      <c r="Y87" s="97">
        <f t="shared" si="16"/>
        <v>8</v>
      </c>
    </row>
    <row r="88" spans="1:26" s="5" customFormat="1" ht="87.75" customHeight="1" x14ac:dyDescent="0.3">
      <c r="A88" s="7">
        <v>0</v>
      </c>
      <c r="B88" s="7">
        <v>4</v>
      </c>
      <c r="C88" s="7">
        <v>2</v>
      </c>
      <c r="D88" s="7">
        <v>2</v>
      </c>
      <c r="E88" s="7">
        <v>2</v>
      </c>
      <c r="F88" s="7">
        <v>1</v>
      </c>
      <c r="G88" s="7" t="s">
        <v>141</v>
      </c>
      <c r="H88" s="63" t="s">
        <v>121</v>
      </c>
      <c r="I88" s="63" t="s">
        <v>130</v>
      </c>
      <c r="J88" s="63" t="s">
        <v>122</v>
      </c>
      <c r="K88" s="63" t="s">
        <v>124</v>
      </c>
      <c r="L88" s="63" t="s">
        <v>128</v>
      </c>
      <c r="M88" s="63" t="s">
        <v>143</v>
      </c>
      <c r="N88" s="63" t="s">
        <v>166</v>
      </c>
      <c r="O88" s="63"/>
      <c r="P88" s="78" t="s">
        <v>186</v>
      </c>
      <c r="Q88" s="100" t="s">
        <v>29</v>
      </c>
      <c r="R88" s="101">
        <v>10925.4</v>
      </c>
      <c r="S88" s="101"/>
      <c r="T88" s="101"/>
      <c r="U88" s="101"/>
      <c r="V88" s="101"/>
      <c r="W88" s="101"/>
      <c r="X88" s="101"/>
      <c r="Y88" s="97">
        <f t="shared" si="16"/>
        <v>0</v>
      </c>
    </row>
    <row r="89" spans="1:26" s="54" customFormat="1" ht="68.25" customHeight="1" x14ac:dyDescent="0.3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78" t="s">
        <v>187</v>
      </c>
      <c r="Q89" s="48" t="s">
        <v>35</v>
      </c>
      <c r="R89" s="103">
        <v>2</v>
      </c>
      <c r="S89" s="104"/>
      <c r="T89" s="104"/>
      <c r="U89" s="104"/>
      <c r="V89" s="104"/>
      <c r="W89" s="104"/>
      <c r="X89" s="105"/>
      <c r="Y89" s="97">
        <f t="shared" si="16"/>
        <v>0</v>
      </c>
    </row>
    <row r="90" spans="1:26" s="5" customFormat="1" ht="90.75" customHeight="1" x14ac:dyDescent="0.3">
      <c r="A90" s="7">
        <v>0</v>
      </c>
      <c r="B90" s="7">
        <v>4</v>
      </c>
      <c r="C90" s="7">
        <v>2</v>
      </c>
      <c r="D90" s="7">
        <v>2</v>
      </c>
      <c r="E90" s="7">
        <v>2</v>
      </c>
      <c r="F90" s="7">
        <v>1</v>
      </c>
      <c r="G90" s="7" t="s">
        <v>141</v>
      </c>
      <c r="H90" s="114" t="s">
        <v>144</v>
      </c>
      <c r="I90" s="114" t="s">
        <v>122</v>
      </c>
      <c r="J90" s="114" t="s">
        <v>139</v>
      </c>
      <c r="K90" s="63" t="s">
        <v>124</v>
      </c>
      <c r="L90" s="63" t="s">
        <v>128</v>
      </c>
      <c r="M90" s="63" t="s">
        <v>143</v>
      </c>
      <c r="N90" s="63" t="s">
        <v>166</v>
      </c>
      <c r="O90" s="63" t="s">
        <v>145</v>
      </c>
      <c r="P90" s="78" t="s">
        <v>188</v>
      </c>
      <c r="Q90" s="127" t="s">
        <v>29</v>
      </c>
      <c r="R90" s="101">
        <v>6717</v>
      </c>
      <c r="S90" s="101">
        <v>23326.9</v>
      </c>
      <c r="T90" s="101">
        <v>4810.6000000000004</v>
      </c>
      <c r="U90" s="101">
        <v>4810.6000000000004</v>
      </c>
      <c r="V90" s="101"/>
      <c r="W90" s="101"/>
      <c r="X90" s="101"/>
      <c r="Y90" s="97">
        <f t="shared" si="16"/>
        <v>32948.1</v>
      </c>
    </row>
    <row r="91" spans="1:26" s="5" customFormat="1" ht="69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8" t="s">
        <v>189</v>
      </c>
      <c r="Q91" s="48" t="s">
        <v>35</v>
      </c>
      <c r="R91" s="99">
        <v>1</v>
      </c>
      <c r="S91" s="99">
        <v>2</v>
      </c>
      <c r="T91" s="99">
        <v>3</v>
      </c>
      <c r="U91" s="99">
        <v>3</v>
      </c>
      <c r="V91" s="106"/>
      <c r="W91" s="106"/>
      <c r="X91" s="107"/>
      <c r="Y91" s="97">
        <f t="shared" si="16"/>
        <v>8</v>
      </c>
    </row>
    <row r="92" spans="1:26" s="5" customFormat="1" ht="63" customHeight="1" x14ac:dyDescent="0.3">
      <c r="A92" s="108">
        <v>0</v>
      </c>
      <c r="B92" s="108">
        <v>4</v>
      </c>
      <c r="C92" s="108">
        <v>2</v>
      </c>
      <c r="D92" s="108">
        <v>4</v>
      </c>
      <c r="E92" s="108"/>
      <c r="F92" s="108"/>
      <c r="G92" s="108"/>
      <c r="H92" s="108"/>
      <c r="I92" s="108"/>
      <c r="J92" s="108"/>
      <c r="K92" s="108"/>
      <c r="L92" s="108"/>
      <c r="M92" s="108"/>
      <c r="N92" s="108" t="s">
        <v>154</v>
      </c>
      <c r="O92" s="108"/>
      <c r="P92" s="62" t="s">
        <v>39</v>
      </c>
      <c r="Q92" s="55" t="s">
        <v>29</v>
      </c>
      <c r="R92" s="109">
        <f>R93</f>
        <v>155130.29999999999</v>
      </c>
      <c r="S92" s="109">
        <f t="shared" ref="S92:U92" si="17">S93</f>
        <v>88349.200000000012</v>
      </c>
      <c r="T92" s="109">
        <f t="shared" si="17"/>
        <v>100970.5</v>
      </c>
      <c r="U92" s="109">
        <f t="shared" si="17"/>
        <v>148300.4</v>
      </c>
      <c r="V92" s="109"/>
      <c r="W92" s="109"/>
      <c r="X92" s="109"/>
      <c r="Y92" s="41">
        <f>S92+T92+U92+V92+W92+X92</f>
        <v>337620.1</v>
      </c>
    </row>
    <row r="93" spans="1:26" s="5" customFormat="1" ht="69" customHeight="1" x14ac:dyDescent="0.3">
      <c r="A93" s="108">
        <v>0</v>
      </c>
      <c r="B93" s="108">
        <v>4</v>
      </c>
      <c r="C93" s="108">
        <v>2</v>
      </c>
      <c r="D93" s="108">
        <v>4</v>
      </c>
      <c r="E93" s="108">
        <v>2</v>
      </c>
      <c r="F93" s="108">
        <v>1</v>
      </c>
      <c r="G93" s="108"/>
      <c r="H93" s="108"/>
      <c r="I93" s="108"/>
      <c r="J93" s="108"/>
      <c r="K93" s="108"/>
      <c r="L93" s="108"/>
      <c r="M93" s="108"/>
      <c r="N93" s="108" t="s">
        <v>167</v>
      </c>
      <c r="O93" s="108"/>
      <c r="P93" s="110" t="s">
        <v>190</v>
      </c>
      <c r="Q93" s="55" t="s">
        <v>29</v>
      </c>
      <c r="R93" s="109">
        <f>R95+R99</f>
        <v>155130.29999999999</v>
      </c>
      <c r="S93" s="109">
        <f>S95+S99</f>
        <v>88349.200000000012</v>
      </c>
      <c r="T93" s="109">
        <f>T95+T99</f>
        <v>100970.5</v>
      </c>
      <c r="U93" s="109">
        <f>U95+U99</f>
        <v>148300.4</v>
      </c>
      <c r="V93" s="109"/>
      <c r="W93" s="109"/>
      <c r="X93" s="109"/>
      <c r="Y93" s="41">
        <f>S93+T93+U93+V93+W93+X93</f>
        <v>337620.1</v>
      </c>
    </row>
    <row r="94" spans="1:26" s="5" customFormat="1" ht="63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6" t="s">
        <v>191</v>
      </c>
      <c r="Q94" s="48" t="s">
        <v>30</v>
      </c>
      <c r="R94" s="99">
        <v>52</v>
      </c>
      <c r="S94" s="99">
        <v>28</v>
      </c>
      <c r="T94" s="103">
        <v>32</v>
      </c>
      <c r="U94" s="103">
        <v>47</v>
      </c>
      <c r="V94" s="99"/>
      <c r="W94" s="99"/>
      <c r="X94" s="99"/>
      <c r="Y94" s="42"/>
    </row>
    <row r="95" spans="1:26" s="5" customFormat="1" ht="26.25" customHeight="1" x14ac:dyDescent="0.3">
      <c r="A95" s="7"/>
      <c r="B95" s="7"/>
      <c r="C95" s="7"/>
      <c r="D95" s="7"/>
      <c r="E95" s="7"/>
      <c r="F95" s="7"/>
      <c r="G95" s="7"/>
      <c r="H95" s="63"/>
      <c r="I95" s="63"/>
      <c r="J95" s="63"/>
      <c r="K95" s="63"/>
      <c r="L95" s="63"/>
      <c r="M95" s="63"/>
      <c r="N95" s="63"/>
      <c r="O95" s="63"/>
      <c r="P95" s="142" t="s">
        <v>192</v>
      </c>
      <c r="Q95" s="145" t="s">
        <v>29</v>
      </c>
      <c r="R95" s="120">
        <f>R96+R97</f>
        <v>140557.69999999998</v>
      </c>
      <c r="S95" s="101">
        <f t="shared" ref="S95:T95" si="18">S96+S97</f>
        <v>88349.200000000012</v>
      </c>
      <c r="T95" s="120">
        <f t="shared" si="18"/>
        <v>100970.5</v>
      </c>
      <c r="U95" s="120">
        <f t="shared" ref="U95" si="19">U96+U97</f>
        <v>148300.4</v>
      </c>
      <c r="V95" s="101"/>
      <c r="W95" s="101"/>
      <c r="X95" s="101"/>
      <c r="Y95" s="41">
        <f t="shared" ref="Y95:Y97" si="20">S95+T95+U95+V95+W95+X95</f>
        <v>337620.1</v>
      </c>
    </row>
    <row r="96" spans="1:26" s="5" customFormat="1" ht="24.75" customHeight="1" x14ac:dyDescent="0.3">
      <c r="A96" s="7">
        <v>0</v>
      </c>
      <c r="B96" s="7">
        <v>4</v>
      </c>
      <c r="C96" s="7">
        <v>2</v>
      </c>
      <c r="D96" s="7">
        <v>4</v>
      </c>
      <c r="E96" s="7">
        <v>2</v>
      </c>
      <c r="F96" s="7">
        <v>1</v>
      </c>
      <c r="G96" s="7" t="s">
        <v>146</v>
      </c>
      <c r="H96" s="114" t="s">
        <v>144</v>
      </c>
      <c r="I96" s="114" t="s">
        <v>122</v>
      </c>
      <c r="J96" s="114" t="s">
        <v>138</v>
      </c>
      <c r="K96" s="63" t="s">
        <v>124</v>
      </c>
      <c r="L96" s="63" t="s">
        <v>128</v>
      </c>
      <c r="M96" s="63" t="s">
        <v>143</v>
      </c>
      <c r="N96" s="63" t="s">
        <v>169</v>
      </c>
      <c r="O96" s="63" t="s">
        <v>147</v>
      </c>
      <c r="P96" s="143"/>
      <c r="Q96" s="146"/>
      <c r="R96" s="120">
        <v>14906.3</v>
      </c>
      <c r="S96" s="101">
        <v>47329.9</v>
      </c>
      <c r="T96" s="120">
        <v>47329.9</v>
      </c>
      <c r="U96" s="120">
        <v>47329.9</v>
      </c>
      <c r="V96" s="101"/>
      <c r="W96" s="101"/>
      <c r="X96" s="101"/>
      <c r="Y96" s="41">
        <f t="shared" si="20"/>
        <v>141989.70000000001</v>
      </c>
    </row>
    <row r="97" spans="1:25" s="5" customFormat="1" ht="24.75" customHeight="1" x14ac:dyDescent="0.3">
      <c r="A97" s="7">
        <v>0</v>
      </c>
      <c r="B97" s="7">
        <v>4</v>
      </c>
      <c r="C97" s="7">
        <v>2</v>
      </c>
      <c r="D97" s="7">
        <v>4</v>
      </c>
      <c r="E97" s="7">
        <v>2</v>
      </c>
      <c r="F97" s="7">
        <v>1</v>
      </c>
      <c r="G97" s="7" t="s">
        <v>150</v>
      </c>
      <c r="H97" s="114" t="s">
        <v>144</v>
      </c>
      <c r="I97" s="114" t="s">
        <v>122</v>
      </c>
      <c r="J97" s="114" t="s">
        <v>138</v>
      </c>
      <c r="K97" s="63" t="s">
        <v>124</v>
      </c>
      <c r="L97" s="63" t="s">
        <v>128</v>
      </c>
      <c r="M97" s="63" t="s">
        <v>143</v>
      </c>
      <c r="N97" s="63" t="s">
        <v>168</v>
      </c>
      <c r="O97" s="63" t="s">
        <v>147</v>
      </c>
      <c r="P97" s="144"/>
      <c r="Q97" s="147"/>
      <c r="R97" s="120">
        <v>125651.4</v>
      </c>
      <c r="S97" s="101">
        <v>41019.300000000003</v>
      </c>
      <c r="T97" s="120">
        <v>53640.6</v>
      </c>
      <c r="U97" s="120">
        <v>100970.5</v>
      </c>
      <c r="V97" s="101"/>
      <c r="W97" s="101"/>
      <c r="X97" s="101"/>
      <c r="Y97" s="41">
        <f t="shared" si="20"/>
        <v>195630.4</v>
      </c>
    </row>
    <row r="98" spans="1:25" s="5" customFormat="1" ht="63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8" t="s">
        <v>193</v>
      </c>
      <c r="Q98" s="48" t="s">
        <v>35</v>
      </c>
      <c r="R98" s="99">
        <v>47</v>
      </c>
      <c r="S98" s="99">
        <v>28</v>
      </c>
      <c r="T98" s="103">
        <v>32</v>
      </c>
      <c r="U98" s="103">
        <v>47</v>
      </c>
      <c r="V98" s="99"/>
      <c r="W98" s="99"/>
      <c r="X98" s="99"/>
      <c r="Y98" s="42"/>
    </row>
    <row r="99" spans="1:25" s="5" customFormat="1" ht="130.5" customHeight="1" x14ac:dyDescent="0.3">
      <c r="A99" s="7">
        <v>0</v>
      </c>
      <c r="B99" s="7">
        <v>4</v>
      </c>
      <c r="C99" s="7">
        <v>2</v>
      </c>
      <c r="D99" s="7">
        <v>4</v>
      </c>
      <c r="E99" s="7">
        <v>2</v>
      </c>
      <c r="F99" s="7">
        <v>1</v>
      </c>
      <c r="G99" s="7" t="s">
        <v>150</v>
      </c>
      <c r="H99" s="63" t="s">
        <v>121</v>
      </c>
      <c r="I99" s="63" t="s">
        <v>130</v>
      </c>
      <c r="J99" s="63" t="s">
        <v>130</v>
      </c>
      <c r="K99" s="63" t="s">
        <v>124</v>
      </c>
      <c r="L99" s="63" t="s">
        <v>128</v>
      </c>
      <c r="M99" s="63" t="s">
        <v>143</v>
      </c>
      <c r="N99" s="63" t="s">
        <v>168</v>
      </c>
      <c r="O99" s="63"/>
      <c r="P99" s="76" t="s">
        <v>194</v>
      </c>
      <c r="Q99" s="48" t="s">
        <v>29</v>
      </c>
      <c r="R99" s="101">
        <v>14572.6</v>
      </c>
      <c r="S99" s="101"/>
      <c r="T99" s="101"/>
      <c r="U99" s="101"/>
      <c r="V99" s="101"/>
      <c r="W99" s="101"/>
      <c r="X99" s="101"/>
      <c r="Y99" s="42"/>
    </row>
    <row r="100" spans="1:25" s="5" customFormat="1" ht="111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8" t="s">
        <v>195</v>
      </c>
      <c r="Q100" s="48" t="s">
        <v>35</v>
      </c>
      <c r="R100" s="103">
        <v>5</v>
      </c>
      <c r="S100" s="103"/>
      <c r="T100" s="111"/>
      <c r="U100" s="99"/>
      <c r="V100" s="99"/>
      <c r="W100" s="99"/>
      <c r="X100" s="99"/>
      <c r="Y100" s="42"/>
    </row>
    <row r="101" spans="1:25" s="5" customFormat="1" ht="45" customHeight="1" x14ac:dyDescent="0.3">
      <c r="A101" s="64">
        <v>0</v>
      </c>
      <c r="B101" s="64">
        <v>4</v>
      </c>
      <c r="C101" s="64">
        <v>3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 t="s">
        <v>153</v>
      </c>
      <c r="O101" s="64"/>
      <c r="P101" s="62" t="s">
        <v>203</v>
      </c>
      <c r="Q101" s="23" t="s">
        <v>29</v>
      </c>
      <c r="R101" s="121">
        <f>R102</f>
        <v>1295.1999999999998</v>
      </c>
      <c r="S101" s="87">
        <f>S102</f>
        <v>1375.4</v>
      </c>
      <c r="T101" s="87">
        <f t="shared" ref="T101:X101" si="21">T102</f>
        <v>1375.4</v>
      </c>
      <c r="U101" s="87">
        <f t="shared" si="21"/>
        <v>1375.4</v>
      </c>
      <c r="V101" s="87">
        <f t="shared" si="21"/>
        <v>1375.4</v>
      </c>
      <c r="W101" s="87">
        <f t="shared" si="21"/>
        <v>1375.4</v>
      </c>
      <c r="X101" s="87">
        <f t="shared" si="21"/>
        <v>1375.4</v>
      </c>
      <c r="Y101" s="41">
        <f t="shared" ref="Y101:Y103" si="22">S101+T101+U101+V101+W101+X101</f>
        <v>8252.4</v>
      </c>
    </row>
    <row r="102" spans="1:25" s="5" customFormat="1" ht="65.25" customHeight="1" x14ac:dyDescent="0.3">
      <c r="A102" s="64">
        <v>0</v>
      </c>
      <c r="B102" s="64">
        <v>4</v>
      </c>
      <c r="C102" s="64">
        <v>3</v>
      </c>
      <c r="D102" s="64">
        <v>4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 t="s">
        <v>154</v>
      </c>
      <c r="O102" s="64"/>
      <c r="P102" s="62" t="s">
        <v>31</v>
      </c>
      <c r="Q102" s="23" t="s">
        <v>29</v>
      </c>
      <c r="R102" s="122">
        <f>R103+R109</f>
        <v>1295.1999999999998</v>
      </c>
      <c r="S102" s="87">
        <f t="shared" ref="S102:X102" si="23">S103+S109</f>
        <v>1375.4</v>
      </c>
      <c r="T102" s="87">
        <f t="shared" si="23"/>
        <v>1375.4</v>
      </c>
      <c r="U102" s="87">
        <f t="shared" si="23"/>
        <v>1375.4</v>
      </c>
      <c r="V102" s="87">
        <f t="shared" si="23"/>
        <v>1375.4</v>
      </c>
      <c r="W102" s="87">
        <f t="shared" si="23"/>
        <v>1375.4</v>
      </c>
      <c r="X102" s="87">
        <f t="shared" si="23"/>
        <v>1375.4</v>
      </c>
      <c r="Y102" s="41">
        <f t="shared" si="22"/>
        <v>8252.4</v>
      </c>
    </row>
    <row r="103" spans="1:25" s="5" customFormat="1" ht="44.25" customHeight="1" x14ac:dyDescent="0.3">
      <c r="A103" s="64">
        <v>0</v>
      </c>
      <c r="B103" s="64">
        <v>4</v>
      </c>
      <c r="C103" s="64">
        <v>3</v>
      </c>
      <c r="D103" s="64">
        <v>4</v>
      </c>
      <c r="E103" s="64">
        <v>3</v>
      </c>
      <c r="F103" s="64">
        <v>1</v>
      </c>
      <c r="G103" s="64"/>
      <c r="H103" s="69"/>
      <c r="I103" s="69"/>
      <c r="J103" s="69"/>
      <c r="K103" s="69"/>
      <c r="L103" s="69"/>
      <c r="M103" s="69"/>
      <c r="N103" s="69" t="s">
        <v>170</v>
      </c>
      <c r="O103" s="69"/>
      <c r="P103" s="62" t="s">
        <v>213</v>
      </c>
      <c r="Q103" s="19" t="s">
        <v>29</v>
      </c>
      <c r="R103" s="117">
        <f>R105+R107</f>
        <v>961.59999999999991</v>
      </c>
      <c r="S103" s="88">
        <f>S105+S107</f>
        <v>1000</v>
      </c>
      <c r="T103" s="88">
        <f t="shared" ref="T103:X103" si="24">T105+T107</f>
        <v>1000</v>
      </c>
      <c r="U103" s="88">
        <f t="shared" si="24"/>
        <v>1000</v>
      </c>
      <c r="V103" s="88">
        <f t="shared" si="24"/>
        <v>1000</v>
      </c>
      <c r="W103" s="88">
        <f t="shared" si="24"/>
        <v>1000</v>
      </c>
      <c r="X103" s="88">
        <f t="shared" si="24"/>
        <v>1000</v>
      </c>
      <c r="Y103" s="41">
        <f t="shared" si="22"/>
        <v>6000</v>
      </c>
    </row>
    <row r="104" spans="1:25" s="5" customFormat="1" ht="48" customHeight="1" x14ac:dyDescent="0.3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70" t="s">
        <v>91</v>
      </c>
      <c r="Q104" s="18" t="s">
        <v>30</v>
      </c>
      <c r="R104" s="28">
        <f>R106+R108</f>
        <v>15</v>
      </c>
      <c r="S104" s="28">
        <f>S106+S108</f>
        <v>12</v>
      </c>
      <c r="T104" s="28">
        <f t="shared" ref="T104:U104" si="25">T106+T108</f>
        <v>12</v>
      </c>
      <c r="U104" s="28">
        <f t="shared" si="25"/>
        <v>12</v>
      </c>
      <c r="V104" s="28">
        <f>V106+V108</f>
        <v>12</v>
      </c>
      <c r="W104" s="28">
        <f t="shared" ref="W104:X104" si="26">W106+W108</f>
        <v>12</v>
      </c>
      <c r="X104" s="28">
        <f t="shared" si="26"/>
        <v>12</v>
      </c>
      <c r="Y104" s="42">
        <f t="shared" ref="Y104:Y109" si="27">S104+T104+U104+V104+W104+X104</f>
        <v>72</v>
      </c>
    </row>
    <row r="105" spans="1:25" s="5" customFormat="1" ht="69" customHeight="1" x14ac:dyDescent="0.3">
      <c r="A105" s="130">
        <v>0</v>
      </c>
      <c r="B105" s="130">
        <v>4</v>
      </c>
      <c r="C105" s="130">
        <v>3</v>
      </c>
      <c r="D105" s="130">
        <v>4</v>
      </c>
      <c r="E105" s="130">
        <v>3</v>
      </c>
      <c r="F105" s="130">
        <v>1</v>
      </c>
      <c r="G105" s="130">
        <v>99999</v>
      </c>
      <c r="H105" s="63" t="s">
        <v>121</v>
      </c>
      <c r="I105" s="63" t="s">
        <v>126</v>
      </c>
      <c r="J105" s="63" t="s">
        <v>122</v>
      </c>
      <c r="K105" s="63" t="s">
        <v>124</v>
      </c>
      <c r="L105" s="63" t="s">
        <v>128</v>
      </c>
      <c r="M105" s="63" t="s">
        <v>143</v>
      </c>
      <c r="N105" s="63" t="s">
        <v>171</v>
      </c>
      <c r="O105" s="63"/>
      <c r="P105" s="70" t="s">
        <v>92</v>
      </c>
      <c r="Q105" s="18" t="s">
        <v>29</v>
      </c>
      <c r="R105" s="119">
        <v>501.4</v>
      </c>
      <c r="S105" s="32">
        <v>665.2</v>
      </c>
      <c r="T105" s="32">
        <v>680.3</v>
      </c>
      <c r="U105" s="32">
        <v>680.3</v>
      </c>
      <c r="V105" s="32">
        <v>680.3</v>
      </c>
      <c r="W105" s="32">
        <v>680.3</v>
      </c>
      <c r="X105" s="32">
        <v>680.3</v>
      </c>
      <c r="Y105" s="41">
        <f>S105+T105+U105+V105+W105+X105</f>
        <v>4066.7</v>
      </c>
    </row>
    <row r="106" spans="1:25" s="5" customFormat="1" ht="42.75" customHeight="1" x14ac:dyDescent="0.3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70" t="s">
        <v>93</v>
      </c>
      <c r="Q106" s="18" t="s">
        <v>44</v>
      </c>
      <c r="R106" s="28">
        <v>10</v>
      </c>
      <c r="S106" s="28">
        <v>10</v>
      </c>
      <c r="T106" s="28">
        <v>10</v>
      </c>
      <c r="U106" s="28">
        <v>10</v>
      </c>
      <c r="V106" s="28">
        <v>10</v>
      </c>
      <c r="W106" s="28">
        <v>10</v>
      </c>
      <c r="X106" s="28">
        <v>10</v>
      </c>
      <c r="Y106" s="42">
        <f t="shared" si="27"/>
        <v>60</v>
      </c>
    </row>
    <row r="107" spans="1:25" s="5" customFormat="1" ht="93" customHeight="1" x14ac:dyDescent="0.3">
      <c r="A107" s="130">
        <v>0</v>
      </c>
      <c r="B107" s="130">
        <v>4</v>
      </c>
      <c r="C107" s="130">
        <v>3</v>
      </c>
      <c r="D107" s="130">
        <v>4</v>
      </c>
      <c r="E107" s="130">
        <v>3</v>
      </c>
      <c r="F107" s="130">
        <v>1</v>
      </c>
      <c r="G107" s="130">
        <v>99999</v>
      </c>
      <c r="H107" s="63" t="s">
        <v>121</v>
      </c>
      <c r="I107" s="63" t="s">
        <v>126</v>
      </c>
      <c r="J107" s="63" t="s">
        <v>130</v>
      </c>
      <c r="K107" s="63" t="s">
        <v>124</v>
      </c>
      <c r="L107" s="63" t="s">
        <v>128</v>
      </c>
      <c r="M107" s="63" t="s">
        <v>143</v>
      </c>
      <c r="N107" s="63" t="s">
        <v>171</v>
      </c>
      <c r="O107" s="130"/>
      <c r="P107" s="78" t="s">
        <v>94</v>
      </c>
      <c r="Q107" s="48" t="s">
        <v>29</v>
      </c>
      <c r="R107" s="28">
        <v>460.2</v>
      </c>
      <c r="S107" s="28">
        <v>334.8</v>
      </c>
      <c r="T107" s="28">
        <v>319.7</v>
      </c>
      <c r="U107" s="28">
        <v>319.7</v>
      </c>
      <c r="V107" s="28">
        <v>319.7</v>
      </c>
      <c r="W107" s="28">
        <v>319.7</v>
      </c>
      <c r="X107" s="28">
        <v>319.7</v>
      </c>
      <c r="Y107" s="41">
        <f>S107+T107+U107+V107+W107+X107</f>
        <v>1933.3000000000002</v>
      </c>
    </row>
    <row r="108" spans="1:25" s="5" customFormat="1" ht="93" customHeight="1" x14ac:dyDescent="0.3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78" t="s">
        <v>95</v>
      </c>
      <c r="Q108" s="48" t="s">
        <v>44</v>
      </c>
      <c r="R108" s="28">
        <v>5</v>
      </c>
      <c r="S108" s="28">
        <v>2</v>
      </c>
      <c r="T108" s="28">
        <v>2</v>
      </c>
      <c r="U108" s="28">
        <v>2</v>
      </c>
      <c r="V108" s="28">
        <v>2</v>
      </c>
      <c r="W108" s="28">
        <v>2</v>
      </c>
      <c r="X108" s="28">
        <v>2</v>
      </c>
      <c r="Y108" s="42">
        <f t="shared" si="27"/>
        <v>12</v>
      </c>
    </row>
    <row r="109" spans="1:25" s="5" customFormat="1" ht="30" customHeight="1" x14ac:dyDescent="0.3">
      <c r="A109" s="64">
        <v>0</v>
      </c>
      <c r="B109" s="64">
        <v>4</v>
      </c>
      <c r="C109" s="64">
        <v>3</v>
      </c>
      <c r="D109" s="64">
        <v>4</v>
      </c>
      <c r="E109" s="64">
        <v>3</v>
      </c>
      <c r="F109" s="64">
        <v>2</v>
      </c>
      <c r="G109" s="64"/>
      <c r="H109" s="64"/>
      <c r="I109" s="64"/>
      <c r="J109" s="64"/>
      <c r="K109" s="64"/>
      <c r="L109" s="64"/>
      <c r="M109" s="64"/>
      <c r="N109" s="64" t="s">
        <v>172</v>
      </c>
      <c r="O109" s="64"/>
      <c r="P109" s="77" t="s">
        <v>96</v>
      </c>
      <c r="Q109" s="55" t="s">
        <v>29</v>
      </c>
      <c r="R109" s="56">
        <f>R111+R113+R115+R119+R122</f>
        <v>333.6</v>
      </c>
      <c r="S109" s="57">
        <f t="shared" ref="S109:X109" si="28">S111+S113+S115+S119+S122</f>
        <v>375.4</v>
      </c>
      <c r="T109" s="57">
        <f t="shared" si="28"/>
        <v>375.4</v>
      </c>
      <c r="U109" s="57">
        <f t="shared" si="28"/>
        <v>375.4</v>
      </c>
      <c r="V109" s="57">
        <f t="shared" si="28"/>
        <v>375.4</v>
      </c>
      <c r="W109" s="57">
        <f t="shared" si="28"/>
        <v>375.4</v>
      </c>
      <c r="X109" s="57">
        <f t="shared" si="28"/>
        <v>375.4</v>
      </c>
      <c r="Y109" s="41">
        <f t="shared" si="27"/>
        <v>2252.4</v>
      </c>
    </row>
    <row r="110" spans="1:25" s="54" customFormat="1" ht="45.75" customHeight="1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79" t="s">
        <v>119</v>
      </c>
      <c r="Q110" s="48" t="s">
        <v>33</v>
      </c>
      <c r="R110" s="119">
        <v>40.4</v>
      </c>
      <c r="S110" s="59">
        <v>41.6</v>
      </c>
      <c r="T110" s="59">
        <v>41.6</v>
      </c>
      <c r="U110" s="59">
        <v>41.6</v>
      </c>
      <c r="V110" s="59">
        <v>41.6</v>
      </c>
      <c r="W110" s="59">
        <v>41.6</v>
      </c>
      <c r="X110" s="59">
        <v>41.6</v>
      </c>
      <c r="Y110" s="52">
        <v>41.2</v>
      </c>
    </row>
    <row r="111" spans="1:25" s="5" customFormat="1" ht="51" customHeight="1" x14ac:dyDescent="0.3">
      <c r="A111" s="130">
        <v>0</v>
      </c>
      <c r="B111" s="130">
        <v>4</v>
      </c>
      <c r="C111" s="130">
        <v>3</v>
      </c>
      <c r="D111" s="130">
        <v>4</v>
      </c>
      <c r="E111" s="130">
        <v>3</v>
      </c>
      <c r="F111" s="130">
        <v>2</v>
      </c>
      <c r="G111" s="130">
        <v>99999</v>
      </c>
      <c r="H111" s="63" t="s">
        <v>121</v>
      </c>
      <c r="I111" s="63" t="s">
        <v>126</v>
      </c>
      <c r="J111" s="63" t="s">
        <v>126</v>
      </c>
      <c r="K111" s="63" t="s">
        <v>124</v>
      </c>
      <c r="L111" s="63" t="s">
        <v>124</v>
      </c>
      <c r="M111" s="63" t="s">
        <v>125</v>
      </c>
      <c r="N111" s="63" t="s">
        <v>176</v>
      </c>
      <c r="O111" s="63"/>
      <c r="P111" s="80" t="s">
        <v>118</v>
      </c>
      <c r="Q111" s="18" t="s">
        <v>29</v>
      </c>
      <c r="R111" s="31">
        <v>64.599999999999994</v>
      </c>
      <c r="S111" s="49">
        <v>84</v>
      </c>
      <c r="T111" s="49">
        <v>87.4</v>
      </c>
      <c r="U111" s="49">
        <v>87.4</v>
      </c>
      <c r="V111" s="49">
        <v>87.4</v>
      </c>
      <c r="W111" s="49">
        <v>87.4</v>
      </c>
      <c r="X111" s="49">
        <v>87.4</v>
      </c>
      <c r="Y111" s="41">
        <f>S111+T111+U111+V111+W111+X111</f>
        <v>521</v>
      </c>
    </row>
    <row r="112" spans="1:25" s="5" customFormat="1" ht="51" customHeight="1" x14ac:dyDescent="0.3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80" t="s">
        <v>117</v>
      </c>
      <c r="Q112" s="18" t="s">
        <v>36</v>
      </c>
      <c r="R112" s="28">
        <v>17</v>
      </c>
      <c r="S112" s="130">
        <v>21</v>
      </c>
      <c r="T112" s="130">
        <v>23</v>
      </c>
      <c r="U112" s="130">
        <v>23</v>
      </c>
      <c r="V112" s="130">
        <v>23</v>
      </c>
      <c r="W112" s="130">
        <v>23</v>
      </c>
      <c r="X112" s="130">
        <v>23</v>
      </c>
      <c r="Y112" s="42">
        <f t="shared" ref="Y112:Y121" si="29">S112+T112+U112+V112+W112+X112</f>
        <v>136</v>
      </c>
    </row>
    <row r="113" spans="1:25" s="5" customFormat="1" ht="48.75" customHeight="1" x14ac:dyDescent="0.3">
      <c r="A113" s="130">
        <v>0</v>
      </c>
      <c r="B113" s="130">
        <v>4</v>
      </c>
      <c r="C113" s="130">
        <v>3</v>
      </c>
      <c r="D113" s="130">
        <v>4</v>
      </c>
      <c r="E113" s="130">
        <v>3</v>
      </c>
      <c r="F113" s="130">
        <v>2</v>
      </c>
      <c r="G113" s="130">
        <v>99999</v>
      </c>
      <c r="H113" s="63" t="s">
        <v>121</v>
      </c>
      <c r="I113" s="63" t="s">
        <v>126</v>
      </c>
      <c r="J113" s="63" t="s">
        <v>121</v>
      </c>
      <c r="K113" s="63" t="s">
        <v>124</v>
      </c>
      <c r="L113" s="63" t="s">
        <v>124</v>
      </c>
      <c r="M113" s="63" t="s">
        <v>125</v>
      </c>
      <c r="N113" s="63" t="s">
        <v>176</v>
      </c>
      <c r="O113" s="130"/>
      <c r="P113" s="80" t="s">
        <v>116</v>
      </c>
      <c r="Q113" s="18" t="s">
        <v>29</v>
      </c>
      <c r="R113" s="31">
        <v>64</v>
      </c>
      <c r="S113" s="49">
        <v>86.4</v>
      </c>
      <c r="T113" s="49">
        <v>83</v>
      </c>
      <c r="U113" s="49">
        <v>83</v>
      </c>
      <c r="V113" s="49">
        <v>83</v>
      </c>
      <c r="W113" s="49">
        <v>83</v>
      </c>
      <c r="X113" s="49">
        <v>83</v>
      </c>
      <c r="Y113" s="41">
        <f>S113+T113+U113+V113+W113+X113</f>
        <v>501.4</v>
      </c>
    </row>
    <row r="114" spans="1:25" s="5" customFormat="1" ht="30.75" customHeight="1" x14ac:dyDescent="0.3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80" t="s">
        <v>115</v>
      </c>
      <c r="Q114" s="18" t="s">
        <v>30</v>
      </c>
      <c r="R114" s="28">
        <v>105</v>
      </c>
      <c r="S114" s="130">
        <v>105</v>
      </c>
      <c r="T114" s="130">
        <v>105</v>
      </c>
      <c r="U114" s="130">
        <v>105</v>
      </c>
      <c r="V114" s="130">
        <v>105</v>
      </c>
      <c r="W114" s="130">
        <v>105</v>
      </c>
      <c r="X114" s="130">
        <v>105</v>
      </c>
      <c r="Y114" s="42">
        <f t="shared" si="29"/>
        <v>630</v>
      </c>
    </row>
    <row r="115" spans="1:25" s="5" customFormat="1" ht="98.25" customHeight="1" x14ac:dyDescent="0.3">
      <c r="A115" s="130">
        <v>0</v>
      </c>
      <c r="B115" s="130">
        <v>4</v>
      </c>
      <c r="C115" s="130">
        <v>3</v>
      </c>
      <c r="D115" s="130">
        <v>4</v>
      </c>
      <c r="E115" s="130">
        <v>3</v>
      </c>
      <c r="F115" s="130">
        <v>2</v>
      </c>
      <c r="G115" s="130">
        <v>99999</v>
      </c>
      <c r="H115" s="63" t="s">
        <v>121</v>
      </c>
      <c r="I115" s="63" t="s">
        <v>126</v>
      </c>
      <c r="J115" s="63" t="s">
        <v>129</v>
      </c>
      <c r="K115" s="63" t="s">
        <v>124</v>
      </c>
      <c r="L115" s="63" t="s">
        <v>127</v>
      </c>
      <c r="M115" s="63" t="s">
        <v>124</v>
      </c>
      <c r="N115" s="63" t="s">
        <v>176</v>
      </c>
      <c r="O115" s="130"/>
      <c r="P115" s="80" t="s">
        <v>114</v>
      </c>
      <c r="Q115" s="18" t="s">
        <v>29</v>
      </c>
      <c r="R115" s="31">
        <v>125</v>
      </c>
      <c r="S115" s="32">
        <v>125</v>
      </c>
      <c r="T115" s="32">
        <v>125</v>
      </c>
      <c r="U115" s="32">
        <v>125</v>
      </c>
      <c r="V115" s="32">
        <v>125</v>
      </c>
      <c r="W115" s="32">
        <v>125</v>
      </c>
      <c r="X115" s="32">
        <v>125</v>
      </c>
      <c r="Y115" s="41">
        <f>S115+T115+U115+V115+W115+X115</f>
        <v>750</v>
      </c>
    </row>
    <row r="116" spans="1:25" s="5" customFormat="1" ht="26.25" customHeight="1" x14ac:dyDescent="0.3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80" t="s">
        <v>113</v>
      </c>
      <c r="Q116" s="18" t="s">
        <v>30</v>
      </c>
      <c r="R116" s="28">
        <v>45</v>
      </c>
      <c r="S116" s="28">
        <v>45</v>
      </c>
      <c r="T116" s="28">
        <v>45</v>
      </c>
      <c r="U116" s="28">
        <v>45</v>
      </c>
      <c r="V116" s="28">
        <v>45</v>
      </c>
      <c r="W116" s="28">
        <v>45</v>
      </c>
      <c r="X116" s="28">
        <v>45</v>
      </c>
      <c r="Y116" s="42">
        <f t="shared" si="29"/>
        <v>270</v>
      </c>
    </row>
    <row r="117" spans="1:25" s="5" customFormat="1" ht="50.25" customHeight="1" x14ac:dyDescent="0.3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80" t="s">
        <v>112</v>
      </c>
      <c r="Q117" s="18" t="s">
        <v>30</v>
      </c>
      <c r="R117" s="28">
        <v>34</v>
      </c>
      <c r="S117" s="28">
        <v>30</v>
      </c>
      <c r="T117" s="28">
        <v>30</v>
      </c>
      <c r="U117" s="28">
        <v>30</v>
      </c>
      <c r="V117" s="28">
        <v>30</v>
      </c>
      <c r="W117" s="28">
        <v>30</v>
      </c>
      <c r="X117" s="28">
        <v>30</v>
      </c>
      <c r="Y117" s="42">
        <f t="shared" si="29"/>
        <v>180</v>
      </c>
    </row>
    <row r="118" spans="1:25" s="5" customFormat="1" ht="48" customHeight="1" x14ac:dyDescent="0.3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80" t="s">
        <v>111</v>
      </c>
      <c r="Q118" s="18" t="s">
        <v>30</v>
      </c>
      <c r="R118" s="28">
        <v>6</v>
      </c>
      <c r="S118" s="28">
        <v>5</v>
      </c>
      <c r="T118" s="28">
        <v>5</v>
      </c>
      <c r="U118" s="28">
        <v>5</v>
      </c>
      <c r="V118" s="28">
        <v>5</v>
      </c>
      <c r="W118" s="28">
        <v>5</v>
      </c>
      <c r="X118" s="28">
        <v>5</v>
      </c>
      <c r="Y118" s="42">
        <f t="shared" si="29"/>
        <v>30</v>
      </c>
    </row>
    <row r="119" spans="1:25" s="5" customFormat="1" ht="69.75" customHeight="1" x14ac:dyDescent="0.3">
      <c r="A119" s="130">
        <v>0</v>
      </c>
      <c r="B119" s="130">
        <v>4</v>
      </c>
      <c r="C119" s="130">
        <v>3</v>
      </c>
      <c r="D119" s="130">
        <v>4</v>
      </c>
      <c r="E119" s="130">
        <v>3</v>
      </c>
      <c r="F119" s="130">
        <v>2</v>
      </c>
      <c r="G119" s="130">
        <v>99999</v>
      </c>
      <c r="H119" s="63" t="s">
        <v>121</v>
      </c>
      <c r="I119" s="63" t="s">
        <v>126</v>
      </c>
      <c r="J119" s="63" t="s">
        <v>142</v>
      </c>
      <c r="K119" s="63" t="s">
        <v>124</v>
      </c>
      <c r="L119" s="63" t="s">
        <v>127</v>
      </c>
      <c r="M119" s="63" t="s">
        <v>124</v>
      </c>
      <c r="N119" s="63" t="s">
        <v>176</v>
      </c>
      <c r="O119" s="130"/>
      <c r="P119" s="80" t="s">
        <v>110</v>
      </c>
      <c r="Q119" s="18" t="s">
        <v>29</v>
      </c>
      <c r="R119" s="31">
        <v>35</v>
      </c>
      <c r="S119" s="32">
        <v>35</v>
      </c>
      <c r="T119" s="32">
        <v>35</v>
      </c>
      <c r="U119" s="32">
        <v>35</v>
      </c>
      <c r="V119" s="32">
        <v>35</v>
      </c>
      <c r="W119" s="32">
        <v>35</v>
      </c>
      <c r="X119" s="32">
        <v>35</v>
      </c>
      <c r="Y119" s="41">
        <f>S119+T119+U119+V119+W119+X119</f>
        <v>210</v>
      </c>
    </row>
    <row r="120" spans="1:25" s="5" customFormat="1" ht="24" customHeight="1" x14ac:dyDescent="0.3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80" t="s">
        <v>109</v>
      </c>
      <c r="Q120" s="18" t="s">
        <v>35</v>
      </c>
      <c r="R120" s="28">
        <v>16</v>
      </c>
      <c r="S120" s="28">
        <v>15</v>
      </c>
      <c r="T120" s="28">
        <v>15</v>
      </c>
      <c r="U120" s="28">
        <v>15</v>
      </c>
      <c r="V120" s="28">
        <v>15</v>
      </c>
      <c r="W120" s="28">
        <v>15</v>
      </c>
      <c r="X120" s="28">
        <v>15</v>
      </c>
      <c r="Y120" s="42">
        <f t="shared" si="29"/>
        <v>90</v>
      </c>
    </row>
    <row r="121" spans="1:25" s="5" customFormat="1" ht="47.25" customHeight="1" x14ac:dyDescent="0.3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80" t="s">
        <v>108</v>
      </c>
      <c r="Q121" s="18" t="s">
        <v>30</v>
      </c>
      <c r="R121" s="28">
        <v>338</v>
      </c>
      <c r="S121" s="28">
        <v>240</v>
      </c>
      <c r="T121" s="28">
        <v>240</v>
      </c>
      <c r="U121" s="28">
        <v>240</v>
      </c>
      <c r="V121" s="28">
        <v>240</v>
      </c>
      <c r="W121" s="28">
        <v>240</v>
      </c>
      <c r="X121" s="28">
        <v>240</v>
      </c>
      <c r="Y121" s="42">
        <f t="shared" si="29"/>
        <v>1440</v>
      </c>
    </row>
    <row r="122" spans="1:25" s="5" customFormat="1" ht="63.75" customHeight="1" x14ac:dyDescent="0.3">
      <c r="A122" s="130">
        <v>0</v>
      </c>
      <c r="B122" s="130">
        <v>4</v>
      </c>
      <c r="C122" s="130">
        <v>3</v>
      </c>
      <c r="D122" s="130">
        <v>4</v>
      </c>
      <c r="E122" s="130">
        <v>3</v>
      </c>
      <c r="F122" s="130">
        <v>2</v>
      </c>
      <c r="G122" s="130">
        <v>99999</v>
      </c>
      <c r="H122" s="63" t="s">
        <v>121</v>
      </c>
      <c r="I122" s="63" t="s">
        <v>126</v>
      </c>
      <c r="J122" s="63" t="s">
        <v>123</v>
      </c>
      <c r="K122" s="63" t="s">
        <v>124</v>
      </c>
      <c r="L122" s="63" t="s">
        <v>127</v>
      </c>
      <c r="M122" s="63" t="s">
        <v>124</v>
      </c>
      <c r="N122" s="63" t="s">
        <v>176</v>
      </c>
      <c r="O122" s="130"/>
      <c r="P122" s="80" t="s">
        <v>107</v>
      </c>
      <c r="Q122" s="18" t="s">
        <v>29</v>
      </c>
      <c r="R122" s="31">
        <v>45</v>
      </c>
      <c r="S122" s="32">
        <v>45</v>
      </c>
      <c r="T122" s="32">
        <v>45</v>
      </c>
      <c r="U122" s="32">
        <v>45</v>
      </c>
      <c r="V122" s="32">
        <v>45</v>
      </c>
      <c r="W122" s="32">
        <v>45</v>
      </c>
      <c r="X122" s="32">
        <v>45</v>
      </c>
      <c r="Y122" s="41">
        <f>S122+T122+U122+V122+W122+X122</f>
        <v>270</v>
      </c>
    </row>
    <row r="123" spans="1:25" s="5" customFormat="1" ht="63.75" customHeight="1" x14ac:dyDescent="0.3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80" t="s">
        <v>106</v>
      </c>
      <c r="Q123" s="18" t="s">
        <v>37</v>
      </c>
      <c r="R123" s="28">
        <v>1</v>
      </c>
      <c r="S123" s="28">
        <v>1</v>
      </c>
      <c r="T123" s="28">
        <v>1</v>
      </c>
      <c r="U123" s="28">
        <v>1</v>
      </c>
      <c r="V123" s="28">
        <v>1</v>
      </c>
      <c r="W123" s="28">
        <v>1</v>
      </c>
      <c r="X123" s="28">
        <v>1</v>
      </c>
      <c r="Y123" s="42">
        <v>1</v>
      </c>
    </row>
    <row r="124" spans="1:25" s="5" customFormat="1" ht="45" customHeight="1" x14ac:dyDescent="0.3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80" t="s">
        <v>120</v>
      </c>
      <c r="Q124" s="18" t="s">
        <v>40</v>
      </c>
      <c r="R124" s="28">
        <v>1</v>
      </c>
      <c r="S124" s="28">
        <v>1</v>
      </c>
      <c r="T124" s="28">
        <v>1</v>
      </c>
      <c r="U124" s="28">
        <v>1</v>
      </c>
      <c r="V124" s="28">
        <v>1</v>
      </c>
      <c r="W124" s="28">
        <v>1</v>
      </c>
      <c r="X124" s="28">
        <v>1</v>
      </c>
      <c r="Y124" s="42"/>
    </row>
    <row r="125" spans="1:25" s="5" customFormat="1" ht="26.25" customHeight="1" x14ac:dyDescent="0.3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80" t="s">
        <v>105</v>
      </c>
      <c r="Q125" s="18" t="s">
        <v>30</v>
      </c>
      <c r="R125" s="28">
        <v>987</v>
      </c>
      <c r="S125" s="46">
        <v>800</v>
      </c>
      <c r="T125" s="46">
        <v>800</v>
      </c>
      <c r="U125" s="28">
        <v>800</v>
      </c>
      <c r="V125" s="28">
        <v>800</v>
      </c>
      <c r="W125" s="28">
        <v>800</v>
      </c>
      <c r="X125" s="28">
        <v>800</v>
      </c>
      <c r="Y125" s="42">
        <f t="shared" ref="Y125:Y130" si="30">S125+T125+U125+V125+W125+X125</f>
        <v>4800</v>
      </c>
    </row>
    <row r="126" spans="1:25" s="5" customFormat="1" ht="24" customHeight="1" x14ac:dyDescent="0.3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80" t="s">
        <v>104</v>
      </c>
      <c r="Q126" s="18" t="s">
        <v>35</v>
      </c>
      <c r="R126" s="28">
        <v>109</v>
      </c>
      <c r="S126" s="28">
        <v>62</v>
      </c>
      <c r="T126" s="28">
        <v>62</v>
      </c>
      <c r="U126" s="28">
        <v>62</v>
      </c>
      <c r="V126" s="28">
        <v>62</v>
      </c>
      <c r="W126" s="28">
        <v>62</v>
      </c>
      <c r="X126" s="28">
        <v>62</v>
      </c>
      <c r="Y126" s="42">
        <f t="shared" si="30"/>
        <v>372</v>
      </c>
    </row>
    <row r="127" spans="1:25" s="5" customFormat="1" ht="43.5" customHeight="1" x14ac:dyDescent="0.3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80" t="s">
        <v>103</v>
      </c>
      <c r="Q127" s="18" t="s">
        <v>30</v>
      </c>
      <c r="R127" s="28">
        <v>205</v>
      </c>
      <c r="S127" s="28">
        <v>300</v>
      </c>
      <c r="T127" s="28">
        <v>300</v>
      </c>
      <c r="U127" s="28">
        <v>300</v>
      </c>
      <c r="V127" s="28">
        <v>300</v>
      </c>
      <c r="W127" s="28">
        <v>300</v>
      </c>
      <c r="X127" s="28">
        <v>300</v>
      </c>
      <c r="Y127" s="42">
        <f t="shared" si="30"/>
        <v>1800</v>
      </c>
    </row>
    <row r="128" spans="1:25" s="5" customFormat="1" ht="42.75" customHeight="1" x14ac:dyDescent="0.3">
      <c r="A128" s="64">
        <v>0</v>
      </c>
      <c r="B128" s="64">
        <v>4</v>
      </c>
      <c r="C128" s="64">
        <v>4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 t="s">
        <v>153</v>
      </c>
      <c r="O128" s="64"/>
      <c r="P128" s="62" t="s">
        <v>204</v>
      </c>
      <c r="Q128" s="50" t="s">
        <v>29</v>
      </c>
      <c r="R128" s="122">
        <f>R130</f>
        <v>3100</v>
      </c>
      <c r="S128" s="83">
        <f t="shared" ref="S128:X128" si="31">S130</f>
        <v>3100</v>
      </c>
      <c r="T128" s="83">
        <f t="shared" si="31"/>
        <v>3100</v>
      </c>
      <c r="U128" s="83">
        <f t="shared" si="31"/>
        <v>3100</v>
      </c>
      <c r="V128" s="83">
        <f t="shared" si="31"/>
        <v>3100</v>
      </c>
      <c r="W128" s="83">
        <f t="shared" si="31"/>
        <v>3100</v>
      </c>
      <c r="X128" s="83">
        <f t="shared" si="31"/>
        <v>3100</v>
      </c>
      <c r="Y128" s="41">
        <f t="shared" si="30"/>
        <v>18600</v>
      </c>
    </row>
    <row r="129" spans="1:977" s="5" customFormat="1" ht="46.5" customHeight="1" x14ac:dyDescent="0.3">
      <c r="A129" s="64">
        <v>0</v>
      </c>
      <c r="B129" s="64">
        <v>4</v>
      </c>
      <c r="C129" s="64">
        <v>4</v>
      </c>
      <c r="D129" s="64">
        <v>3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 t="s">
        <v>177</v>
      </c>
      <c r="O129" s="64"/>
      <c r="P129" s="62" t="s">
        <v>102</v>
      </c>
      <c r="Q129" s="50" t="s">
        <v>29</v>
      </c>
      <c r="R129" s="122">
        <f>R130</f>
        <v>3100</v>
      </c>
      <c r="S129" s="83">
        <f t="shared" ref="S129:X129" si="32">S130</f>
        <v>3100</v>
      </c>
      <c r="T129" s="83">
        <f t="shared" si="32"/>
        <v>3100</v>
      </c>
      <c r="U129" s="83">
        <f t="shared" si="32"/>
        <v>3100</v>
      </c>
      <c r="V129" s="83">
        <f t="shared" si="32"/>
        <v>3100</v>
      </c>
      <c r="W129" s="83">
        <f t="shared" si="32"/>
        <v>3100</v>
      </c>
      <c r="X129" s="83">
        <f t="shared" si="32"/>
        <v>3100</v>
      </c>
      <c r="Y129" s="41">
        <f t="shared" si="30"/>
        <v>18600</v>
      </c>
    </row>
    <row r="130" spans="1:977" s="5" customFormat="1" ht="45" customHeight="1" x14ac:dyDescent="0.3">
      <c r="A130" s="64">
        <v>0</v>
      </c>
      <c r="B130" s="64">
        <v>4</v>
      </c>
      <c r="C130" s="64">
        <v>4</v>
      </c>
      <c r="D130" s="64">
        <v>3</v>
      </c>
      <c r="E130" s="64">
        <v>4</v>
      </c>
      <c r="F130" s="64">
        <v>1</v>
      </c>
      <c r="G130" s="64"/>
      <c r="H130" s="64"/>
      <c r="I130" s="64"/>
      <c r="J130" s="64"/>
      <c r="K130" s="64"/>
      <c r="L130" s="64"/>
      <c r="M130" s="64"/>
      <c r="N130" s="64" t="s">
        <v>178</v>
      </c>
      <c r="O130" s="64"/>
      <c r="P130" s="72" t="s">
        <v>101</v>
      </c>
      <c r="Q130" s="51" t="s">
        <v>29</v>
      </c>
      <c r="R130" s="117">
        <f>R132+R134</f>
        <v>3100</v>
      </c>
      <c r="S130" s="26">
        <f t="shared" ref="S130:X130" si="33">S132+S134</f>
        <v>3100</v>
      </c>
      <c r="T130" s="26">
        <f t="shared" si="33"/>
        <v>3100</v>
      </c>
      <c r="U130" s="26">
        <f t="shared" si="33"/>
        <v>3100</v>
      </c>
      <c r="V130" s="26">
        <f t="shared" si="33"/>
        <v>3100</v>
      </c>
      <c r="W130" s="26">
        <f t="shared" si="33"/>
        <v>3100</v>
      </c>
      <c r="X130" s="34">
        <f t="shared" si="33"/>
        <v>3100</v>
      </c>
      <c r="Y130" s="41">
        <f t="shared" si="30"/>
        <v>18600</v>
      </c>
    </row>
    <row r="131" spans="1:977" s="5" customFormat="1" ht="93" customHeight="1" x14ac:dyDescent="0.3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70" t="s">
        <v>200</v>
      </c>
      <c r="Q131" s="35" t="s">
        <v>33</v>
      </c>
      <c r="R131" s="28">
        <v>100</v>
      </c>
      <c r="S131" s="28">
        <v>100</v>
      </c>
      <c r="T131" s="28">
        <v>100</v>
      </c>
      <c r="U131" s="28">
        <v>100</v>
      </c>
      <c r="V131" s="28">
        <v>100</v>
      </c>
      <c r="W131" s="28">
        <v>100</v>
      </c>
      <c r="X131" s="28">
        <v>100</v>
      </c>
      <c r="Y131" s="42">
        <v>100</v>
      </c>
    </row>
    <row r="132" spans="1:977" s="5" customFormat="1" ht="132.75" customHeight="1" x14ac:dyDescent="0.3">
      <c r="A132" s="130">
        <v>0</v>
      </c>
      <c r="B132" s="130">
        <v>4</v>
      </c>
      <c r="C132" s="130">
        <v>4</v>
      </c>
      <c r="D132" s="130">
        <v>3</v>
      </c>
      <c r="E132" s="130">
        <v>4</v>
      </c>
      <c r="F132" s="130">
        <v>1</v>
      </c>
      <c r="G132" s="63" t="s">
        <v>151</v>
      </c>
      <c r="H132" s="63" t="s">
        <v>121</v>
      </c>
      <c r="I132" s="63" t="s">
        <v>121</v>
      </c>
      <c r="J132" s="63" t="s">
        <v>122</v>
      </c>
      <c r="K132" s="63" t="s">
        <v>124</v>
      </c>
      <c r="L132" s="63" t="s">
        <v>124</v>
      </c>
      <c r="M132" s="63" t="s">
        <v>125</v>
      </c>
      <c r="N132" s="63" t="s">
        <v>179</v>
      </c>
      <c r="O132" s="63"/>
      <c r="P132" s="70" t="s">
        <v>100</v>
      </c>
      <c r="Q132" s="35" t="s">
        <v>29</v>
      </c>
      <c r="R132" s="31">
        <v>1000</v>
      </c>
      <c r="S132" s="32">
        <v>1000</v>
      </c>
      <c r="T132" s="32">
        <v>1000</v>
      </c>
      <c r="U132" s="32">
        <v>1000</v>
      </c>
      <c r="V132" s="32">
        <v>1000</v>
      </c>
      <c r="W132" s="32">
        <v>1000</v>
      </c>
      <c r="X132" s="32">
        <v>1000</v>
      </c>
      <c r="Y132" s="41">
        <f>S132+T132+U132+V132+W132+X132</f>
        <v>6000</v>
      </c>
    </row>
    <row r="133" spans="1:977" s="5" customFormat="1" ht="98.25" customHeight="1" x14ac:dyDescent="0.3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70" t="s">
        <v>99</v>
      </c>
      <c r="Q133" s="18" t="s">
        <v>35</v>
      </c>
      <c r="R133" s="28">
        <v>7</v>
      </c>
      <c r="S133" s="28">
        <v>7</v>
      </c>
      <c r="T133" s="28">
        <v>7</v>
      </c>
      <c r="U133" s="28">
        <v>7</v>
      </c>
      <c r="V133" s="28">
        <v>7</v>
      </c>
      <c r="W133" s="28">
        <v>7</v>
      </c>
      <c r="X133" s="28">
        <v>7</v>
      </c>
      <c r="Y133" s="42">
        <f t="shared" ref="Y133" si="34">S133+T133+U133+V133+W133+X133</f>
        <v>42</v>
      </c>
    </row>
    <row r="134" spans="1:977" s="5" customFormat="1" ht="139.5" customHeight="1" x14ac:dyDescent="0.3">
      <c r="A134" s="130">
        <v>0</v>
      </c>
      <c r="B134" s="130">
        <v>4</v>
      </c>
      <c r="C134" s="130">
        <v>4</v>
      </c>
      <c r="D134" s="130">
        <v>3</v>
      </c>
      <c r="E134" s="130">
        <v>4</v>
      </c>
      <c r="F134" s="130">
        <v>1</v>
      </c>
      <c r="G134" s="63" t="s">
        <v>152</v>
      </c>
      <c r="H134" s="63" t="s">
        <v>121</v>
      </c>
      <c r="I134" s="63" t="s">
        <v>121</v>
      </c>
      <c r="J134" s="63" t="s">
        <v>130</v>
      </c>
      <c r="K134" s="63" t="s">
        <v>124</v>
      </c>
      <c r="L134" s="63" t="s">
        <v>124</v>
      </c>
      <c r="M134" s="63" t="s">
        <v>125</v>
      </c>
      <c r="N134" s="63" t="s">
        <v>180</v>
      </c>
      <c r="O134" s="63"/>
      <c r="P134" s="70" t="s">
        <v>98</v>
      </c>
      <c r="Q134" s="18" t="s">
        <v>29</v>
      </c>
      <c r="R134" s="31">
        <v>2100</v>
      </c>
      <c r="S134" s="32">
        <v>2100</v>
      </c>
      <c r="T134" s="32">
        <v>2100</v>
      </c>
      <c r="U134" s="32">
        <v>2100</v>
      </c>
      <c r="V134" s="32">
        <v>2100</v>
      </c>
      <c r="W134" s="32">
        <v>2100</v>
      </c>
      <c r="X134" s="32">
        <v>2100</v>
      </c>
      <c r="Y134" s="41">
        <f>S134+T134+U134+V134+W134+X134</f>
        <v>12600</v>
      </c>
    </row>
    <row r="135" spans="1:977" s="5" customFormat="1" ht="85.5" customHeight="1" x14ac:dyDescent="0.3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70" t="s">
        <v>97</v>
      </c>
      <c r="Q135" s="18" t="s">
        <v>35</v>
      </c>
      <c r="R135" s="28">
        <v>11</v>
      </c>
      <c r="S135" s="28">
        <v>11</v>
      </c>
      <c r="T135" s="28">
        <v>11</v>
      </c>
      <c r="U135" s="28">
        <v>11</v>
      </c>
      <c r="V135" s="28">
        <v>11</v>
      </c>
      <c r="W135" s="28">
        <v>11</v>
      </c>
      <c r="X135" s="28">
        <v>11</v>
      </c>
      <c r="Y135" s="42">
        <f t="shared" ref="Y135" si="35">S135+T135+U135+V135+W135+X135</f>
        <v>66</v>
      </c>
    </row>
    <row r="136" spans="1:977" s="5" customFormat="1" x14ac:dyDescent="0.3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94"/>
      <c r="Q136" s="95"/>
      <c r="R136" s="47"/>
      <c r="S136" s="47"/>
      <c r="T136" s="47"/>
      <c r="U136" s="47"/>
      <c r="V136" s="47"/>
      <c r="W136" s="47"/>
      <c r="X136" s="116" t="s">
        <v>208</v>
      </c>
      <c r="Y136" s="42"/>
    </row>
    <row r="138" spans="1:977" x14ac:dyDescent="0.4">
      <c r="B138" s="89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</row>
    <row r="139" spans="1:977" s="125" customFormat="1" ht="25.8" x14ac:dyDescent="0.5">
      <c r="A139" s="90"/>
      <c r="B139" s="139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91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  <c r="IU139" s="92"/>
      <c r="IV139" s="92"/>
      <c r="IW139" s="92"/>
      <c r="IX139" s="92"/>
      <c r="IY139" s="92"/>
      <c r="IZ139" s="92"/>
      <c r="JA139" s="92"/>
      <c r="JB139" s="92"/>
      <c r="JC139" s="92"/>
      <c r="JD139" s="92"/>
      <c r="JE139" s="92"/>
      <c r="JF139" s="92"/>
      <c r="JG139" s="92"/>
      <c r="JH139" s="92"/>
      <c r="JI139" s="92"/>
      <c r="JJ139" s="92"/>
      <c r="JK139" s="92"/>
      <c r="JL139" s="92"/>
      <c r="JM139" s="92"/>
      <c r="JN139" s="92"/>
      <c r="JO139" s="92"/>
      <c r="JP139" s="92"/>
      <c r="JQ139" s="92"/>
      <c r="JR139" s="92"/>
      <c r="JS139" s="92"/>
      <c r="JT139" s="92"/>
      <c r="JU139" s="92"/>
      <c r="JV139" s="92"/>
      <c r="JW139" s="92"/>
      <c r="JX139" s="92"/>
      <c r="JY139" s="92"/>
      <c r="JZ139" s="92"/>
      <c r="KA139" s="92"/>
      <c r="KB139" s="92"/>
      <c r="KC139" s="92"/>
      <c r="KD139" s="92"/>
      <c r="KE139" s="92"/>
      <c r="KF139" s="92"/>
      <c r="KG139" s="92"/>
      <c r="KH139" s="92"/>
      <c r="KI139" s="92"/>
      <c r="KJ139" s="92"/>
      <c r="KK139" s="92"/>
      <c r="KL139" s="92"/>
      <c r="KM139" s="92"/>
      <c r="KN139" s="92"/>
      <c r="KO139" s="92"/>
      <c r="KP139" s="92"/>
      <c r="KQ139" s="92"/>
      <c r="KR139" s="92"/>
      <c r="KS139" s="92"/>
      <c r="KT139" s="92"/>
      <c r="KU139" s="92"/>
      <c r="KV139" s="92"/>
      <c r="KW139" s="92"/>
      <c r="KX139" s="92"/>
      <c r="KY139" s="92"/>
      <c r="KZ139" s="92"/>
      <c r="LA139" s="92"/>
      <c r="LB139" s="92"/>
      <c r="LC139" s="92"/>
      <c r="LD139" s="92"/>
      <c r="LE139" s="92"/>
      <c r="LF139" s="92"/>
      <c r="LG139" s="92"/>
      <c r="LH139" s="92"/>
      <c r="LI139" s="92"/>
      <c r="LJ139" s="92"/>
      <c r="LK139" s="92"/>
      <c r="LL139" s="92"/>
      <c r="LM139" s="92"/>
      <c r="LN139" s="92"/>
      <c r="LO139" s="92"/>
      <c r="LP139" s="92"/>
      <c r="LQ139" s="92"/>
      <c r="LR139" s="92"/>
      <c r="LS139" s="92"/>
      <c r="LT139" s="92"/>
      <c r="LU139" s="92"/>
      <c r="LV139" s="92"/>
      <c r="LW139" s="92"/>
      <c r="LX139" s="92"/>
      <c r="LY139" s="92"/>
      <c r="LZ139" s="92"/>
      <c r="MA139" s="92"/>
      <c r="MB139" s="92"/>
      <c r="MC139" s="92"/>
      <c r="MD139" s="92"/>
      <c r="ME139" s="92"/>
      <c r="MF139" s="92"/>
      <c r="MG139" s="92"/>
      <c r="MH139" s="92"/>
      <c r="MI139" s="92"/>
      <c r="MJ139" s="92"/>
      <c r="MK139" s="92"/>
      <c r="ML139" s="92"/>
      <c r="MM139" s="92"/>
      <c r="MN139" s="92"/>
      <c r="MO139" s="92"/>
      <c r="MP139" s="92"/>
      <c r="MQ139" s="92"/>
      <c r="MR139" s="92"/>
      <c r="MS139" s="92"/>
      <c r="MT139" s="92"/>
      <c r="MU139" s="92"/>
      <c r="MV139" s="92"/>
      <c r="MW139" s="92"/>
      <c r="MX139" s="92"/>
      <c r="MY139" s="92"/>
      <c r="MZ139" s="92"/>
      <c r="NA139" s="92"/>
      <c r="NB139" s="92"/>
      <c r="NC139" s="92"/>
      <c r="ND139" s="92"/>
      <c r="NE139" s="92"/>
      <c r="NF139" s="92"/>
      <c r="NG139" s="92"/>
      <c r="NH139" s="92"/>
      <c r="NI139" s="92"/>
      <c r="NJ139" s="92"/>
      <c r="NK139" s="92"/>
      <c r="NL139" s="92"/>
      <c r="NM139" s="92"/>
      <c r="NN139" s="92"/>
      <c r="NO139" s="92"/>
      <c r="NP139" s="92"/>
      <c r="NQ139" s="92"/>
      <c r="NR139" s="92"/>
      <c r="NS139" s="92"/>
      <c r="NT139" s="92"/>
      <c r="NU139" s="92"/>
      <c r="NV139" s="92"/>
      <c r="NW139" s="92"/>
      <c r="NX139" s="92"/>
      <c r="NY139" s="92"/>
      <c r="NZ139" s="92"/>
      <c r="OA139" s="92"/>
      <c r="OB139" s="92"/>
      <c r="OC139" s="92"/>
      <c r="OD139" s="92"/>
      <c r="OE139" s="92"/>
      <c r="OF139" s="92"/>
      <c r="OG139" s="92"/>
      <c r="OH139" s="92"/>
      <c r="OI139" s="92"/>
      <c r="OJ139" s="92"/>
      <c r="OK139" s="92"/>
      <c r="OL139" s="92"/>
      <c r="OM139" s="92"/>
      <c r="ON139" s="92"/>
      <c r="OO139" s="92"/>
      <c r="OP139" s="92"/>
      <c r="OQ139" s="92"/>
      <c r="OR139" s="92"/>
      <c r="OS139" s="92"/>
      <c r="OT139" s="92"/>
      <c r="OU139" s="92"/>
      <c r="OV139" s="92"/>
      <c r="OW139" s="92"/>
      <c r="OX139" s="92"/>
      <c r="OY139" s="92"/>
      <c r="OZ139" s="92"/>
      <c r="PA139" s="92"/>
      <c r="PB139" s="92"/>
      <c r="PC139" s="92"/>
      <c r="PD139" s="92"/>
      <c r="PE139" s="92"/>
      <c r="PF139" s="92"/>
      <c r="PG139" s="92"/>
      <c r="PH139" s="92"/>
      <c r="PI139" s="92"/>
      <c r="PJ139" s="92"/>
      <c r="PK139" s="92"/>
      <c r="PL139" s="92"/>
      <c r="PM139" s="92"/>
      <c r="PN139" s="92"/>
      <c r="PO139" s="92"/>
      <c r="PP139" s="92"/>
      <c r="PQ139" s="92"/>
      <c r="PR139" s="92"/>
      <c r="PS139" s="92"/>
      <c r="PT139" s="92"/>
      <c r="PU139" s="92"/>
      <c r="PV139" s="92"/>
      <c r="PW139" s="92"/>
      <c r="PX139" s="92"/>
      <c r="PY139" s="92"/>
      <c r="PZ139" s="92"/>
      <c r="QA139" s="92"/>
      <c r="QB139" s="92"/>
      <c r="QC139" s="92"/>
      <c r="QD139" s="92"/>
      <c r="QE139" s="92"/>
      <c r="QF139" s="92"/>
      <c r="QG139" s="92"/>
      <c r="QH139" s="92"/>
      <c r="QI139" s="92"/>
      <c r="QJ139" s="92"/>
      <c r="QK139" s="92"/>
      <c r="QL139" s="92"/>
      <c r="QM139" s="92"/>
      <c r="QN139" s="92"/>
      <c r="QO139" s="92"/>
      <c r="QP139" s="92"/>
      <c r="QQ139" s="92"/>
      <c r="QR139" s="92"/>
      <c r="QS139" s="92"/>
      <c r="QT139" s="92"/>
      <c r="QU139" s="92"/>
      <c r="QV139" s="92"/>
      <c r="QW139" s="92"/>
      <c r="QX139" s="92"/>
      <c r="QY139" s="92"/>
      <c r="QZ139" s="92"/>
      <c r="RA139" s="92"/>
      <c r="RB139" s="92"/>
      <c r="RC139" s="92"/>
      <c r="RD139" s="92"/>
      <c r="RE139" s="92"/>
      <c r="RF139" s="92"/>
      <c r="RG139" s="92"/>
      <c r="RH139" s="92"/>
      <c r="RI139" s="92"/>
      <c r="RJ139" s="92"/>
      <c r="RK139" s="92"/>
      <c r="RL139" s="92"/>
      <c r="RM139" s="92"/>
      <c r="RN139" s="92"/>
      <c r="RO139" s="92"/>
      <c r="RP139" s="92"/>
      <c r="RQ139" s="92"/>
      <c r="RR139" s="92"/>
      <c r="RS139" s="92"/>
      <c r="RT139" s="92"/>
      <c r="RU139" s="92"/>
      <c r="RV139" s="92"/>
      <c r="RW139" s="92"/>
      <c r="RX139" s="92"/>
      <c r="RY139" s="92"/>
      <c r="RZ139" s="92"/>
      <c r="SA139" s="92"/>
      <c r="SB139" s="92"/>
      <c r="SC139" s="92"/>
      <c r="SD139" s="92"/>
      <c r="SE139" s="92"/>
      <c r="SF139" s="92"/>
      <c r="SG139" s="92"/>
      <c r="SH139" s="92"/>
      <c r="SI139" s="92"/>
      <c r="SJ139" s="92"/>
      <c r="SK139" s="92"/>
      <c r="SL139" s="92"/>
      <c r="SM139" s="92"/>
      <c r="SN139" s="92"/>
      <c r="SO139" s="92"/>
      <c r="SP139" s="92"/>
      <c r="SQ139" s="92"/>
      <c r="SR139" s="92"/>
      <c r="SS139" s="92"/>
      <c r="ST139" s="92"/>
      <c r="SU139" s="92"/>
      <c r="SV139" s="92"/>
      <c r="SW139" s="92"/>
      <c r="SX139" s="92"/>
      <c r="SY139" s="92"/>
      <c r="SZ139" s="92"/>
      <c r="TA139" s="92"/>
      <c r="TB139" s="92"/>
      <c r="TC139" s="92"/>
      <c r="TD139" s="92"/>
      <c r="TE139" s="92"/>
      <c r="TF139" s="92"/>
      <c r="TG139" s="92"/>
      <c r="TH139" s="92"/>
      <c r="TI139" s="92"/>
      <c r="TJ139" s="92"/>
      <c r="TK139" s="92"/>
      <c r="TL139" s="92"/>
      <c r="TM139" s="92"/>
      <c r="TN139" s="92"/>
      <c r="TO139" s="92"/>
      <c r="TP139" s="92"/>
      <c r="TQ139" s="92"/>
      <c r="TR139" s="92"/>
      <c r="TS139" s="92"/>
      <c r="TT139" s="92"/>
      <c r="TU139" s="92"/>
      <c r="TV139" s="92"/>
      <c r="TW139" s="92"/>
      <c r="TX139" s="92"/>
      <c r="TY139" s="92"/>
      <c r="TZ139" s="92"/>
      <c r="UA139" s="92"/>
      <c r="UB139" s="92"/>
      <c r="UC139" s="92"/>
      <c r="UD139" s="92"/>
      <c r="UE139" s="92"/>
      <c r="UF139" s="92"/>
      <c r="UG139" s="92"/>
      <c r="UH139" s="92"/>
      <c r="UI139" s="92"/>
      <c r="UJ139" s="92"/>
      <c r="UK139" s="92"/>
      <c r="UL139" s="92"/>
      <c r="UM139" s="92"/>
      <c r="UN139" s="92"/>
      <c r="UO139" s="92"/>
      <c r="UP139" s="92"/>
      <c r="UQ139" s="92"/>
      <c r="UR139" s="92"/>
      <c r="US139" s="92"/>
      <c r="UT139" s="92"/>
      <c r="UU139" s="92"/>
      <c r="UV139" s="92"/>
      <c r="UW139" s="92"/>
      <c r="UX139" s="92"/>
      <c r="UY139" s="92"/>
      <c r="UZ139" s="92"/>
      <c r="VA139" s="92"/>
      <c r="VB139" s="92"/>
      <c r="VC139" s="92"/>
      <c r="VD139" s="92"/>
      <c r="VE139" s="92"/>
      <c r="VF139" s="92"/>
      <c r="VG139" s="92"/>
      <c r="VH139" s="92"/>
      <c r="VI139" s="92"/>
      <c r="VJ139" s="92"/>
      <c r="VK139" s="92"/>
      <c r="VL139" s="92"/>
      <c r="VM139" s="92"/>
      <c r="VN139" s="92"/>
      <c r="VO139" s="92"/>
      <c r="VP139" s="92"/>
      <c r="VQ139" s="92"/>
      <c r="VR139" s="92"/>
      <c r="VS139" s="92"/>
      <c r="VT139" s="92"/>
      <c r="VU139" s="92"/>
      <c r="VV139" s="92"/>
      <c r="VW139" s="92"/>
      <c r="VX139" s="92"/>
      <c r="VY139" s="92"/>
      <c r="VZ139" s="92"/>
      <c r="WA139" s="92"/>
      <c r="WB139" s="92"/>
      <c r="WC139" s="92"/>
      <c r="WD139" s="92"/>
      <c r="WE139" s="92"/>
      <c r="WF139" s="92"/>
      <c r="WG139" s="92"/>
      <c r="WH139" s="92"/>
      <c r="WI139" s="92"/>
      <c r="WJ139" s="92"/>
      <c r="WK139" s="92"/>
      <c r="WL139" s="92"/>
      <c r="WM139" s="92"/>
      <c r="WN139" s="92"/>
      <c r="WO139" s="92"/>
      <c r="WP139" s="92"/>
      <c r="WQ139" s="92"/>
      <c r="WR139" s="92"/>
      <c r="WS139" s="92"/>
      <c r="WT139" s="92"/>
      <c r="WU139" s="92"/>
      <c r="WV139" s="92"/>
      <c r="WW139" s="92"/>
      <c r="WX139" s="92"/>
      <c r="WY139" s="92"/>
      <c r="WZ139" s="92"/>
      <c r="XA139" s="92"/>
      <c r="XB139" s="92"/>
      <c r="XC139" s="92"/>
      <c r="XD139" s="92"/>
      <c r="XE139" s="92"/>
      <c r="XF139" s="92"/>
      <c r="XG139" s="92"/>
      <c r="XH139" s="92"/>
      <c r="XI139" s="92"/>
      <c r="XJ139" s="92"/>
      <c r="XK139" s="92"/>
      <c r="XL139" s="92"/>
      <c r="XM139" s="92"/>
      <c r="XN139" s="92"/>
      <c r="XO139" s="92"/>
      <c r="XP139" s="92"/>
      <c r="XQ139" s="92"/>
      <c r="XR139" s="92"/>
      <c r="XS139" s="92"/>
      <c r="XT139" s="92"/>
      <c r="XU139" s="92"/>
      <c r="XV139" s="92"/>
      <c r="XW139" s="92"/>
      <c r="XX139" s="92"/>
      <c r="XY139" s="92"/>
      <c r="XZ139" s="92"/>
      <c r="YA139" s="92"/>
      <c r="YB139" s="92"/>
      <c r="YC139" s="92"/>
      <c r="YD139" s="92"/>
      <c r="YE139" s="92"/>
      <c r="YF139" s="92"/>
      <c r="YG139" s="92"/>
      <c r="YH139" s="92"/>
      <c r="YI139" s="92"/>
      <c r="YJ139" s="92"/>
      <c r="YK139" s="92"/>
      <c r="YL139" s="92"/>
      <c r="YM139" s="92"/>
      <c r="YN139" s="92"/>
      <c r="YO139" s="92"/>
      <c r="YP139" s="92"/>
      <c r="YQ139" s="92"/>
      <c r="YR139" s="92"/>
      <c r="YS139" s="92"/>
      <c r="YT139" s="92"/>
      <c r="YU139" s="92"/>
      <c r="YV139" s="92"/>
      <c r="YW139" s="92"/>
      <c r="YX139" s="92"/>
      <c r="YY139" s="92"/>
      <c r="YZ139" s="92"/>
      <c r="ZA139" s="92"/>
      <c r="ZB139" s="92"/>
      <c r="ZC139" s="92"/>
      <c r="ZD139" s="92"/>
      <c r="ZE139" s="92"/>
      <c r="ZF139" s="92"/>
      <c r="ZG139" s="92"/>
      <c r="ZH139" s="92"/>
      <c r="ZI139" s="92"/>
      <c r="ZJ139" s="92"/>
      <c r="ZK139" s="92"/>
      <c r="ZL139" s="92"/>
      <c r="ZM139" s="92"/>
      <c r="ZN139" s="92"/>
      <c r="ZO139" s="92"/>
      <c r="ZP139" s="92"/>
      <c r="ZQ139" s="92"/>
      <c r="ZR139" s="92"/>
      <c r="ZS139" s="92"/>
      <c r="ZT139" s="92"/>
      <c r="ZU139" s="92"/>
      <c r="ZV139" s="92"/>
      <c r="ZW139" s="92"/>
      <c r="ZX139" s="92"/>
      <c r="ZY139" s="92"/>
      <c r="ZZ139" s="92"/>
      <c r="AAA139" s="92"/>
      <c r="AAB139" s="92"/>
      <c r="AAC139" s="92"/>
      <c r="AAD139" s="92"/>
      <c r="AAE139" s="92"/>
      <c r="AAF139" s="92"/>
      <c r="AAG139" s="92"/>
      <c r="AAH139" s="92"/>
      <c r="AAI139" s="92"/>
      <c r="AAJ139" s="92"/>
      <c r="AAK139" s="92"/>
      <c r="AAL139" s="92"/>
      <c r="AAM139" s="92"/>
      <c r="AAN139" s="92"/>
      <c r="AAO139" s="92"/>
      <c r="AAP139" s="92"/>
      <c r="AAQ139" s="92"/>
      <c r="AAR139" s="92"/>
      <c r="AAS139" s="92"/>
      <c r="AAT139" s="92"/>
      <c r="AAU139" s="92"/>
      <c r="AAV139" s="92"/>
      <c r="AAW139" s="92"/>
      <c r="AAX139" s="92"/>
      <c r="AAY139" s="92"/>
      <c r="AAZ139" s="92"/>
      <c r="ABA139" s="92"/>
      <c r="ABB139" s="92"/>
      <c r="ABC139" s="92"/>
      <c r="ABD139" s="92"/>
      <c r="ABE139" s="92"/>
      <c r="ABF139" s="92"/>
      <c r="ABG139" s="92"/>
      <c r="ABH139" s="92"/>
      <c r="ABI139" s="92"/>
      <c r="ABJ139" s="92"/>
      <c r="ABK139" s="92"/>
      <c r="ABL139" s="92"/>
      <c r="ABM139" s="92"/>
      <c r="ABN139" s="92"/>
      <c r="ABO139" s="92"/>
      <c r="ABP139" s="92"/>
      <c r="ABQ139" s="92"/>
      <c r="ABR139" s="92"/>
      <c r="ABS139" s="92"/>
      <c r="ABT139" s="92"/>
      <c r="ABU139" s="92"/>
      <c r="ABV139" s="92"/>
      <c r="ABW139" s="92"/>
      <c r="ABX139" s="92"/>
      <c r="ABY139" s="92"/>
      <c r="ABZ139" s="92"/>
      <c r="ACA139" s="92"/>
      <c r="ACB139" s="92"/>
      <c r="ACC139" s="92"/>
      <c r="ACD139" s="92"/>
      <c r="ACE139" s="92"/>
      <c r="ACF139" s="92"/>
      <c r="ACG139" s="92"/>
      <c r="ACH139" s="92"/>
      <c r="ACI139" s="92"/>
      <c r="ACJ139" s="92"/>
      <c r="ACK139" s="92"/>
      <c r="ACL139" s="92"/>
      <c r="ACM139" s="92"/>
      <c r="ACN139" s="92"/>
      <c r="ACO139" s="92"/>
      <c r="ACP139" s="92"/>
      <c r="ACQ139" s="92"/>
      <c r="ACR139" s="92"/>
      <c r="ACS139" s="92"/>
      <c r="ACT139" s="92"/>
      <c r="ACU139" s="92"/>
      <c r="ACV139" s="92"/>
      <c r="ACW139" s="92"/>
      <c r="ACX139" s="92"/>
      <c r="ACY139" s="92"/>
      <c r="ACZ139" s="92"/>
      <c r="ADA139" s="92"/>
      <c r="ADB139" s="92"/>
      <c r="ADC139" s="92"/>
      <c r="ADD139" s="92"/>
      <c r="ADE139" s="92"/>
      <c r="ADF139" s="92"/>
      <c r="ADG139" s="92"/>
      <c r="ADH139" s="92"/>
      <c r="ADI139" s="92"/>
      <c r="ADJ139" s="92"/>
      <c r="ADK139" s="92"/>
      <c r="ADL139" s="92"/>
      <c r="ADM139" s="92"/>
      <c r="ADN139" s="92"/>
      <c r="ADO139" s="92"/>
      <c r="ADP139" s="92"/>
      <c r="ADQ139" s="92"/>
      <c r="ADR139" s="92"/>
      <c r="ADS139" s="92"/>
      <c r="ADT139" s="92"/>
      <c r="ADU139" s="92"/>
      <c r="ADV139" s="92"/>
      <c r="ADW139" s="92"/>
      <c r="ADX139" s="92"/>
      <c r="ADY139" s="92"/>
      <c r="ADZ139" s="92"/>
      <c r="AEA139" s="92"/>
      <c r="AEB139" s="92"/>
      <c r="AEC139" s="92"/>
      <c r="AED139" s="92"/>
      <c r="AEE139" s="92"/>
      <c r="AEF139" s="92"/>
      <c r="AEG139" s="92"/>
      <c r="AEH139" s="92"/>
      <c r="AEI139" s="92"/>
      <c r="AEJ139" s="92"/>
      <c r="AEK139" s="92"/>
      <c r="AEL139" s="92"/>
      <c r="AEM139" s="92"/>
      <c r="AEN139" s="92"/>
      <c r="AEO139" s="92"/>
      <c r="AEP139" s="92"/>
      <c r="AEQ139" s="92"/>
      <c r="AER139" s="92"/>
      <c r="AES139" s="92"/>
      <c r="AET139" s="92"/>
      <c r="AEU139" s="92"/>
      <c r="AEV139" s="92"/>
      <c r="AEW139" s="92"/>
      <c r="AEX139" s="92"/>
      <c r="AEY139" s="92"/>
      <c r="AEZ139" s="92"/>
      <c r="AFA139" s="92"/>
      <c r="AFB139" s="92"/>
      <c r="AFC139" s="92"/>
      <c r="AFD139" s="92"/>
      <c r="AFE139" s="92"/>
      <c r="AFF139" s="92"/>
      <c r="AFG139" s="92"/>
      <c r="AFH139" s="92"/>
      <c r="AFI139" s="92"/>
      <c r="AFJ139" s="92"/>
      <c r="AFK139" s="92"/>
      <c r="AFL139" s="92"/>
      <c r="AFM139" s="92"/>
      <c r="AFN139" s="92"/>
      <c r="AFO139" s="92"/>
      <c r="AFP139" s="92"/>
      <c r="AFQ139" s="92"/>
      <c r="AFR139" s="92"/>
      <c r="AFS139" s="92"/>
      <c r="AFT139" s="92"/>
      <c r="AFU139" s="92"/>
      <c r="AFV139" s="92"/>
      <c r="AFW139" s="92"/>
      <c r="AFX139" s="92"/>
      <c r="AFY139" s="92"/>
      <c r="AFZ139" s="92"/>
      <c r="AGA139" s="92"/>
      <c r="AGB139" s="92"/>
      <c r="AGC139" s="92"/>
      <c r="AGD139" s="92"/>
      <c r="AGE139" s="92"/>
      <c r="AGF139" s="92"/>
      <c r="AGG139" s="92"/>
      <c r="AGH139" s="92"/>
      <c r="AGI139" s="92"/>
      <c r="AGJ139" s="92"/>
      <c r="AGK139" s="92"/>
      <c r="AGL139" s="92"/>
      <c r="AGM139" s="92"/>
      <c r="AGN139" s="92"/>
      <c r="AGO139" s="92"/>
      <c r="AGP139" s="92"/>
      <c r="AGQ139" s="92"/>
      <c r="AGR139" s="92"/>
      <c r="AGS139" s="92"/>
      <c r="AGT139" s="92"/>
      <c r="AGU139" s="92"/>
      <c r="AGV139" s="92"/>
      <c r="AGW139" s="92"/>
      <c r="AGX139" s="92"/>
      <c r="AGY139" s="92"/>
      <c r="AGZ139" s="92"/>
      <c r="AHA139" s="92"/>
      <c r="AHB139" s="92"/>
      <c r="AHC139" s="92"/>
      <c r="AHD139" s="92"/>
      <c r="AHE139" s="92"/>
      <c r="AHF139" s="92"/>
      <c r="AHG139" s="92"/>
      <c r="AHH139" s="92"/>
      <c r="AHI139" s="92"/>
      <c r="AHJ139" s="92"/>
      <c r="AHK139" s="92"/>
      <c r="AHL139" s="92"/>
      <c r="AHM139" s="92"/>
      <c r="AHN139" s="92"/>
      <c r="AHO139" s="92"/>
      <c r="AHP139" s="92"/>
      <c r="AHQ139" s="92"/>
      <c r="AHR139" s="92"/>
      <c r="AHS139" s="92"/>
      <c r="AHT139" s="92"/>
      <c r="AHU139" s="92"/>
      <c r="AHV139" s="92"/>
      <c r="AHW139" s="92"/>
      <c r="AHX139" s="92"/>
      <c r="AHY139" s="92"/>
      <c r="AHZ139" s="92"/>
      <c r="AIA139" s="92"/>
      <c r="AIB139" s="92"/>
      <c r="AIC139" s="92"/>
      <c r="AID139" s="92"/>
      <c r="AIE139" s="92"/>
      <c r="AIF139" s="92"/>
      <c r="AIG139" s="92"/>
      <c r="AIH139" s="92"/>
      <c r="AII139" s="92"/>
      <c r="AIJ139" s="92"/>
      <c r="AIK139" s="92"/>
      <c r="AIL139" s="92"/>
      <c r="AIM139" s="92"/>
      <c r="AIN139" s="92"/>
      <c r="AIO139" s="92"/>
      <c r="AIP139" s="92"/>
      <c r="AIQ139" s="92"/>
      <c r="AIR139" s="92"/>
      <c r="AIS139" s="92"/>
      <c r="AIT139" s="92"/>
      <c r="AIU139" s="92"/>
      <c r="AIV139" s="92"/>
      <c r="AIW139" s="92"/>
      <c r="AIX139" s="92"/>
      <c r="AIY139" s="92"/>
      <c r="AIZ139" s="92"/>
      <c r="AJA139" s="92"/>
      <c r="AJB139" s="92"/>
      <c r="AJC139" s="92"/>
      <c r="AJD139" s="92"/>
      <c r="AJE139" s="92"/>
      <c r="AJF139" s="92"/>
      <c r="AJG139" s="92"/>
      <c r="AJH139" s="92"/>
      <c r="AJI139" s="92"/>
      <c r="AJJ139" s="92"/>
      <c r="AJK139" s="92"/>
      <c r="AJL139" s="92"/>
      <c r="AJM139" s="92"/>
      <c r="AJN139" s="92"/>
      <c r="AJO139" s="92"/>
      <c r="AJP139" s="92"/>
      <c r="AJQ139" s="92"/>
      <c r="AJR139" s="92"/>
      <c r="AJS139" s="92"/>
      <c r="AJT139" s="92"/>
      <c r="AJU139" s="92"/>
      <c r="AJV139" s="92"/>
      <c r="AJW139" s="92"/>
      <c r="AJX139" s="92"/>
      <c r="AJY139" s="92"/>
      <c r="AJZ139" s="92"/>
      <c r="AKA139" s="92"/>
      <c r="AKB139" s="92"/>
      <c r="AKC139" s="92"/>
      <c r="AKD139" s="92"/>
      <c r="AKE139" s="92"/>
      <c r="AKF139" s="92"/>
      <c r="AKG139" s="92"/>
      <c r="AKH139" s="92"/>
      <c r="AKI139" s="92"/>
      <c r="AKJ139" s="92"/>
      <c r="AKK139" s="92"/>
      <c r="AKL139" s="92"/>
      <c r="AKM139" s="92"/>
      <c r="AKN139" s="92"/>
      <c r="AKO139" s="92"/>
    </row>
    <row r="140" spans="1:977" x14ac:dyDescent="0.4">
      <c r="X140" s="9"/>
    </row>
  </sheetData>
  <mergeCells count="37">
    <mergeCell ref="Q26:Q28"/>
    <mergeCell ref="R26:R28"/>
    <mergeCell ref="A11:X11"/>
    <mergeCell ref="A13:X13"/>
    <mergeCell ref="A12:X12"/>
    <mergeCell ref="B24:X24"/>
    <mergeCell ref="B19:X19"/>
    <mergeCell ref="B20:X20"/>
    <mergeCell ref="B21:X21"/>
    <mergeCell ref="B22:X22"/>
    <mergeCell ref="B23:X23"/>
    <mergeCell ref="B139:X139"/>
    <mergeCell ref="S26:X27"/>
    <mergeCell ref="P95:P97"/>
    <mergeCell ref="Q95:Q97"/>
    <mergeCell ref="H27:J28"/>
    <mergeCell ref="A27:B28"/>
    <mergeCell ref="C27:C28"/>
    <mergeCell ref="D27:D28"/>
    <mergeCell ref="E27:F28"/>
    <mergeCell ref="G27:G28"/>
    <mergeCell ref="K27:M28"/>
    <mergeCell ref="N27:N28"/>
    <mergeCell ref="A26:J26"/>
    <mergeCell ref="K26:N26"/>
    <mergeCell ref="O26:O28"/>
    <mergeCell ref="P26:P28"/>
    <mergeCell ref="T2:X2"/>
    <mergeCell ref="T3:X3"/>
    <mergeCell ref="T4:X4"/>
    <mergeCell ref="B17:L17"/>
    <mergeCell ref="B18:X18"/>
    <mergeCell ref="Q6:X6"/>
    <mergeCell ref="A15:X15"/>
    <mergeCell ref="T7:X7"/>
    <mergeCell ref="T8:X8"/>
    <mergeCell ref="T9:X9"/>
  </mergeCells>
  <printOptions horizontalCentered="1"/>
  <pageMargins left="0.51181102362204722" right="0.51181102362204722" top="1.1811023622047245" bottom="0.59055118110236227" header="0.70866141732283472" footer="0.51181102362204722"/>
  <pageSetup paperSize="8" scale="47" fitToHeight="0" orientation="landscape" useFirstPageNumber="1" horizontalDpi="300" verticalDpi="300" r:id="rId1"/>
  <headerFooter differentFirst="1" alignWithMargins="0">
    <oddHeader>&amp;C&amp;P</oddHeader>
  </headerFooter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2026-05-07T13:17:12Z</cp:lastPrinted>
  <dcterms:created xsi:type="dcterms:W3CDTF">2023-08-31T07:48:32Z</dcterms:created>
  <dcterms:modified xsi:type="dcterms:W3CDTF">2026-05-12T14:23:08Z</dcterms:modified>
  <dc:language>ru-RU</dc:language>
</cp:coreProperties>
</file>